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0440" activeTab="1"/>
  </bookViews>
  <sheets>
    <sheet name="Index" sheetId="3" r:id="rId1"/>
    <sheet name="Data1" sheetId="1" r:id="rId2"/>
    <sheet name="Enquiries" sheetId="2" r:id="rId3"/>
  </sheets>
  <definedNames>
    <definedName name="A83728543L">Data1!#REF!,Data1!#REF!</definedName>
    <definedName name="A83728543L_Data">Data1!#REF!</definedName>
    <definedName name="A83728543L_Latest">Data1!#REF!</definedName>
    <definedName name="A83728544R">Data1!#REF!,Data1!#REF!</definedName>
    <definedName name="A83728544R_Data">Data1!#REF!</definedName>
    <definedName name="A83728544R_Latest">Data1!#REF!</definedName>
    <definedName name="A83728545T">Data1!$B$1:$B$10,Data1!$B$11:$B$84</definedName>
    <definedName name="A83728545T_Data">Data1!$B$11:$B$84</definedName>
    <definedName name="A83728545T_Latest">Data1!$B$84</definedName>
    <definedName name="A83728546V">Data1!$J$1:$J$10,Data1!$J$11:$J$84</definedName>
    <definedName name="A83728546V_Data">Data1!$J$11:$J$84</definedName>
    <definedName name="A83728546V_Latest">Data1!$J$84</definedName>
    <definedName name="A83728547W">Data1!#REF!,Data1!#REF!</definedName>
    <definedName name="A83728547W_Data">Data1!#REF!</definedName>
    <definedName name="A83728547W_Latest">Data1!#REF!</definedName>
    <definedName name="A83728548X">Data1!#REF!,Data1!#REF!</definedName>
    <definedName name="A83728548X_Data">Data1!#REF!</definedName>
    <definedName name="A83728548X_Latest">Data1!#REF!</definedName>
    <definedName name="A83728549A">Data1!$C$1:$C$10,Data1!$C$11:$C$84</definedName>
    <definedName name="A83728549A_Data">Data1!$C$11:$C$84</definedName>
    <definedName name="A83728549A_Latest">Data1!$C$84</definedName>
    <definedName name="A83728550K">Data1!$K$1:$K$10,Data1!$K$11:$K$84</definedName>
    <definedName name="A83728550K_Data">Data1!$K$11:$K$84</definedName>
    <definedName name="A83728550K_Latest">Data1!$K$84</definedName>
    <definedName name="A83728551L">Data1!#REF!,Data1!#REF!</definedName>
    <definedName name="A83728551L_Data">Data1!#REF!</definedName>
    <definedName name="A83728551L_Latest">Data1!#REF!</definedName>
    <definedName name="A83728552R">Data1!#REF!,Data1!#REF!</definedName>
    <definedName name="A83728552R_Data">Data1!#REF!</definedName>
    <definedName name="A83728552R_Latest">Data1!#REF!</definedName>
    <definedName name="A83728553T">Data1!$D$1:$D$10,Data1!$D$11:$D$84</definedName>
    <definedName name="A83728553T_Data">Data1!$D$11:$D$84</definedName>
    <definedName name="A83728553T_Latest">Data1!$D$84</definedName>
    <definedName name="A83728554V">Data1!$L$1:$L$10,Data1!$L$11:$L$84</definedName>
    <definedName name="A83728554V_Data">Data1!$L$11:$L$84</definedName>
    <definedName name="A83728554V_Latest">Data1!$L$84</definedName>
    <definedName name="A83728555W">Data1!#REF!,Data1!#REF!</definedName>
    <definedName name="A83728555W_Data">Data1!#REF!</definedName>
    <definedName name="A83728555W_Latest">Data1!#REF!</definedName>
    <definedName name="A83728556X">Data1!#REF!,Data1!#REF!</definedName>
    <definedName name="A83728556X_Data">Data1!#REF!</definedName>
    <definedName name="A83728556X_Latest">Data1!#REF!</definedName>
    <definedName name="A83728557A">Data1!$E$1:$E$10,Data1!$E$11:$E$84</definedName>
    <definedName name="A83728557A_Data">Data1!$E$11:$E$84</definedName>
    <definedName name="A83728557A_Latest">Data1!$E$84</definedName>
    <definedName name="A83728558C">Data1!$M$1:$M$10,Data1!$M$11:$M$84</definedName>
    <definedName name="A83728558C_Data">Data1!$M$11:$M$84</definedName>
    <definedName name="A83728558C_Latest">Data1!$M$84</definedName>
    <definedName name="A83728559F">Data1!#REF!,Data1!#REF!</definedName>
    <definedName name="A83728559F_Data">Data1!#REF!</definedName>
    <definedName name="A83728559F_Latest">Data1!#REF!</definedName>
    <definedName name="A83728560R">Data1!#REF!,Data1!#REF!</definedName>
    <definedName name="A83728560R_Data">Data1!#REF!</definedName>
    <definedName name="A83728560R_Latest">Data1!#REF!</definedName>
    <definedName name="A83728561T">Data1!$F$1:$F$10,Data1!$F$11:$F$84</definedName>
    <definedName name="A83728561T_Data">Data1!$F$11:$F$84</definedName>
    <definedName name="A83728561T_Latest">Data1!$F$84</definedName>
    <definedName name="A83728562V">Data1!$N$1:$N$10,Data1!$N$11:$N$84</definedName>
    <definedName name="A83728562V_Data">Data1!$N$11:$N$84</definedName>
    <definedName name="A83728562V_Latest">Data1!$N$84</definedName>
    <definedName name="A83728563W">Data1!#REF!,Data1!#REF!</definedName>
    <definedName name="A83728563W_Data">Data1!#REF!</definedName>
    <definedName name="A83728563W_Latest">Data1!#REF!</definedName>
    <definedName name="A83728564X">Data1!#REF!,Data1!#REF!</definedName>
    <definedName name="A83728564X_Data">Data1!#REF!</definedName>
    <definedName name="A83728564X_Latest">Data1!#REF!</definedName>
    <definedName name="A83728565A">Data1!$G$1:$G$10,Data1!$G$11:$G$84</definedName>
    <definedName name="A83728565A_Data">Data1!$G$11:$G$84</definedName>
    <definedName name="A83728565A_Latest">Data1!$G$84</definedName>
    <definedName name="A83728566C">Data1!$O$1:$O$10,Data1!$O$11:$O$84</definedName>
    <definedName name="A83728566C_Data">Data1!$O$11:$O$84</definedName>
    <definedName name="A83728566C_Latest">Data1!$O$84</definedName>
    <definedName name="A83728567F">Data1!#REF!,Data1!#REF!</definedName>
    <definedName name="A83728567F_Data">Data1!#REF!</definedName>
    <definedName name="A83728567F_Latest">Data1!#REF!</definedName>
    <definedName name="A83728568J">Data1!#REF!,Data1!#REF!</definedName>
    <definedName name="A83728568J_Data">Data1!#REF!</definedName>
    <definedName name="A83728568J_Latest">Data1!#REF!</definedName>
    <definedName name="A83728569K">Data1!$H$1:$H$10,Data1!$H$11:$H$84</definedName>
    <definedName name="A83728569K_Data">Data1!$H$11:$H$84</definedName>
    <definedName name="A83728569K_Latest">Data1!$H$84</definedName>
    <definedName name="A83728570V">Data1!$P$1:$P$10,Data1!$P$11:$P$84</definedName>
    <definedName name="A83728570V_Data">Data1!$P$11:$P$84</definedName>
    <definedName name="A83728570V_Latest">Data1!$P$84</definedName>
    <definedName name="A83728571W">Data1!#REF!,Data1!#REF!</definedName>
    <definedName name="A83728571W_Data">Data1!#REF!</definedName>
    <definedName name="A83728571W_Latest">Data1!#REF!</definedName>
    <definedName name="A83728572X">Data1!#REF!,Data1!#REF!</definedName>
    <definedName name="A83728572X_Data">Data1!#REF!</definedName>
    <definedName name="A83728572X_Latest">Data1!#REF!</definedName>
    <definedName name="A83728573A">Data1!$I$1:$I$10,Data1!$I$11:$I$84</definedName>
    <definedName name="A83728573A_Data">Data1!$I$11:$I$84</definedName>
    <definedName name="A83728573A_Latest">Data1!$I$84</definedName>
    <definedName name="A83728574C">Data1!$Q$1:$Q$10,Data1!$Q$11:$Q$84</definedName>
    <definedName name="A83728574C_Data">Data1!$Q$11:$Q$84</definedName>
    <definedName name="A83728574C_Latest">Data1!$Q$84</definedName>
    <definedName name="A83728575F">Data1!#REF!,Data1!#REF!</definedName>
    <definedName name="A83728575F_Data">Data1!#REF!</definedName>
    <definedName name="A83728575F_Latest">Data1!#REF!</definedName>
    <definedName name="A83728576J">Data1!#REF!,Data1!#REF!</definedName>
    <definedName name="A83728576J_Data">Data1!#REF!</definedName>
    <definedName name="A83728576J_Latest">Data1!#REF!</definedName>
    <definedName name="A83728577K">Data1!#REF!,Data1!#REF!</definedName>
    <definedName name="A83728577K_Data">Data1!#REF!</definedName>
    <definedName name="A83728577K_Latest">Data1!#REF!</definedName>
    <definedName name="A83728578L">Data1!#REF!,Data1!#REF!</definedName>
    <definedName name="A83728578L_Data">Data1!#REF!</definedName>
    <definedName name="A83728578L_Latest">Data1!#REF!</definedName>
    <definedName name="A83728579R">Data1!#REF!,Data1!#REF!</definedName>
    <definedName name="A83728579R_Data">Data1!#REF!</definedName>
    <definedName name="A83728579R_Latest">Data1!#REF!</definedName>
    <definedName name="A83728580X">Data1!#REF!,Data1!#REF!</definedName>
    <definedName name="A83728580X_Data">Data1!#REF!</definedName>
    <definedName name="A83728580X_Latest">Data1!#REF!</definedName>
    <definedName name="A83728581A">Data1!#REF!,Data1!#REF!</definedName>
    <definedName name="A83728581A_Data">Data1!#REF!</definedName>
    <definedName name="A83728581A_Latest">Data1!#REF!</definedName>
    <definedName name="A83728582C">Data1!#REF!,Data1!#REF!</definedName>
    <definedName name="A83728582C_Data">Data1!#REF!</definedName>
    <definedName name="A83728582C_Latest">Data1!#REF!</definedName>
    <definedName name="A83728583F">Data1!#REF!,Data1!#REF!</definedName>
    <definedName name="A83728583F_Data">Data1!#REF!</definedName>
    <definedName name="A83728583F_Latest">Data1!#REF!</definedName>
    <definedName name="A83728584J">Data1!#REF!,Data1!#REF!</definedName>
    <definedName name="A83728584J_Data">Data1!#REF!</definedName>
    <definedName name="A83728584J_Latest">Data1!#REF!</definedName>
    <definedName name="A83728585K">Data1!#REF!,Data1!#REF!</definedName>
    <definedName name="A83728585K_Data">Data1!#REF!</definedName>
    <definedName name="A83728585K_Latest">Data1!#REF!</definedName>
    <definedName name="A83728586L">Data1!#REF!,Data1!#REF!</definedName>
    <definedName name="A83728586L_Data">Data1!#REF!</definedName>
    <definedName name="A83728586L_Latest">Data1!#REF!</definedName>
    <definedName name="A83728587R">Data1!#REF!,Data1!#REF!</definedName>
    <definedName name="A83728587R_Data">Data1!#REF!</definedName>
    <definedName name="A83728587R_Latest">Data1!#REF!</definedName>
    <definedName name="A83728588T">Data1!#REF!,Data1!#REF!</definedName>
    <definedName name="A83728588T_Data">Data1!#REF!</definedName>
    <definedName name="A83728588T_Latest">Data1!#REF!</definedName>
    <definedName name="A83728589V">Data1!#REF!,Data1!#REF!</definedName>
    <definedName name="A83728589V_Data">Data1!#REF!</definedName>
    <definedName name="A83728589V_Latest">Data1!#REF!</definedName>
    <definedName name="A83728590C">Data1!#REF!,Data1!#REF!</definedName>
    <definedName name="A83728590C_Data">Data1!#REF!</definedName>
    <definedName name="A83728590C_Latest">Data1!#REF!</definedName>
    <definedName name="A83728591F">Data1!#REF!,Data1!#REF!</definedName>
    <definedName name="A83728591F_Data">Data1!#REF!</definedName>
    <definedName name="A83728591F_Latest">Data1!#REF!</definedName>
    <definedName name="A83728592J">Data1!#REF!,Data1!#REF!</definedName>
    <definedName name="A83728592J_Data">Data1!#REF!</definedName>
    <definedName name="A83728592J_Latest">Data1!#REF!</definedName>
    <definedName name="A83728593K">Data1!#REF!,Data1!#REF!</definedName>
    <definedName name="A83728593K_Data">Data1!#REF!</definedName>
    <definedName name="A83728593K_Latest">Data1!#REF!</definedName>
    <definedName name="A83728594L">Data1!#REF!,Data1!#REF!</definedName>
    <definedName name="A83728594L_Data">Data1!#REF!</definedName>
    <definedName name="A83728594L_Latest">Data1!#REF!</definedName>
    <definedName name="A83728595R">Data1!#REF!,Data1!#REF!</definedName>
    <definedName name="A83728595R_Data">Data1!#REF!</definedName>
    <definedName name="A83728595R_Latest">Data1!#REF!</definedName>
    <definedName name="A83728596T">Data1!#REF!,Data1!#REF!</definedName>
    <definedName name="A83728596T_Data">Data1!#REF!</definedName>
    <definedName name="A83728596T_Latest">Data1!#REF!</definedName>
    <definedName name="A83728597V">Data1!#REF!,Data1!#REF!</definedName>
    <definedName name="A83728597V_Data">Data1!#REF!</definedName>
    <definedName name="A83728597V_Latest">Data1!#REF!</definedName>
    <definedName name="A83728598W">Data1!#REF!,Data1!#REF!</definedName>
    <definedName name="A83728598W_Data">Data1!#REF!</definedName>
    <definedName name="A83728598W_Latest">Data1!#REF!</definedName>
    <definedName name="A83728599X">Data1!#REF!,Data1!#REF!</definedName>
    <definedName name="A83728599X_Data">Data1!#REF!</definedName>
    <definedName name="A83728599X_Latest">Data1!#REF!</definedName>
    <definedName name="A83728600W">Data1!#REF!,Data1!#REF!</definedName>
    <definedName name="A83728600W_Data">Data1!#REF!</definedName>
    <definedName name="A83728600W_Latest">Data1!#REF!</definedName>
    <definedName name="A83728601X">Data1!#REF!,Data1!#REF!</definedName>
    <definedName name="A83728601X_Data">Data1!#REF!</definedName>
    <definedName name="A83728601X_Latest">Data1!#REF!</definedName>
    <definedName name="A83728602A">Data1!#REF!,Data1!#REF!</definedName>
    <definedName name="A83728602A_Data">Data1!#REF!</definedName>
    <definedName name="A83728602A_Latest">Data1!#REF!</definedName>
    <definedName name="Date_Range">Data1!$A$2:$A$10,Data1!$A$11:$A$84</definedName>
    <definedName name="Date_Range_Data">Data1!$A$11:$A$84</definedName>
  </definedNames>
  <calcPr calcId="144525"/>
</workbook>
</file>

<file path=xl/calcChain.xml><?xml version="1.0" encoding="utf-8"?>
<calcChain xmlns="http://schemas.openxmlformats.org/spreadsheetml/2006/main">
  <c r="C96" i="1" l="1"/>
  <c r="C95" i="1"/>
  <c r="C94" i="1"/>
  <c r="C93" i="1"/>
  <c r="C92" i="1"/>
  <c r="C91" i="1"/>
  <c r="C90" i="1"/>
  <c r="C89" i="1"/>
  <c r="B96" i="1"/>
  <c r="B95" i="1"/>
  <c r="B93" i="1"/>
  <c r="B94" i="1"/>
  <c r="B92" i="1"/>
  <c r="B91" i="1"/>
  <c r="B90" i="1"/>
  <c r="B89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</calcChain>
</file>

<file path=xl/comments1.xml><?xml version="1.0" encoding="utf-8"?>
<comments xmlns="http://schemas.openxmlformats.org/spreadsheetml/2006/main">
  <authors>
    <author>ABS</author>
  </authors>
  <commentList>
    <comment ref="L10" authorId="0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A27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28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29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30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31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32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33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34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35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36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37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38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39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40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41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57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58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59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60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61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62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63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64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65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66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67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68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69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70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71" authorId="0">
      <text>
        <r>
          <rPr>
            <sz val="8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</commentList>
</comments>
</file>

<file path=xl/comments2.xml><?xml version="1.0" encoding="utf-8"?>
<comments xmlns="http://schemas.openxmlformats.org/spreadsheetml/2006/main">
  <authors>
    <author>ABS</author>
    <author>Michele Dubois</author>
  </authors>
  <commentList>
    <comment ref="J1" authorId="0">
      <text>
        <r>
          <rPr>
            <sz val="9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K1" authorId="0">
      <text>
        <r>
          <rPr>
            <sz val="9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L1" authorId="0">
      <text>
        <r>
          <rPr>
            <sz val="9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M1" authorId="0">
      <text>
        <r>
          <rPr>
            <sz val="9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N1" authorId="0">
      <text>
        <r>
          <rPr>
            <sz val="9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O1" authorId="0">
      <text>
        <r>
          <rPr>
            <sz val="9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P1" authorId="0">
      <text>
        <r>
          <rPr>
            <sz val="9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Q1" authorId="0">
      <text>
        <r>
          <rPr>
            <sz val="9"/>
            <color indexed="81"/>
            <rFont val="Tahoma"/>
            <family val="2"/>
          </rPr>
          <t>Attached dwellings includes flats, units and apartments plus semi-detached, row and terrace houses.</t>
        </r>
      </text>
    </comment>
    <comment ref="A6" authorId="0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B53" authorId="1">
      <text>
        <r>
          <rPr>
            <sz val="9"/>
            <color indexed="81"/>
            <rFont val="Tahoma"/>
            <family val="2"/>
          </rPr>
          <t>Users should apply caution when comparing data prior to March quarter 2014 with data after March quarter 2014 due     to a change in data source</t>
        </r>
      </text>
    </comment>
    <comment ref="C53" authorId="1">
      <text>
        <r>
          <rPr>
            <sz val="9"/>
            <color indexed="81"/>
            <rFont val="Tahoma"/>
            <family val="2"/>
          </rPr>
          <t>Users should apply caution when comparing data prior to March quarter 2014 with data after March quarter 2014 due     to a change in data source</t>
        </r>
      </text>
    </comment>
    <comment ref="D53" authorId="1">
      <text>
        <r>
          <rPr>
            <sz val="9"/>
            <color indexed="81"/>
            <rFont val="Tahoma"/>
            <family val="2"/>
          </rPr>
          <t>Users should apply caution when comparing data prior to March quarter 2014 with data after March quarter 2014 due     to a change in data source</t>
        </r>
      </text>
    </comment>
    <comment ref="E53" authorId="1">
      <text>
        <r>
          <rPr>
            <sz val="9"/>
            <color indexed="81"/>
            <rFont val="Tahoma"/>
            <family val="2"/>
          </rPr>
          <t>Users should apply caution when comparing data prior to March quarter 2014 with data after March quarter 2014 due     to a change in data source</t>
        </r>
      </text>
    </comment>
    <comment ref="F53" authorId="1">
      <text>
        <r>
          <rPr>
            <sz val="9"/>
            <color indexed="81"/>
            <rFont val="Tahoma"/>
            <family val="2"/>
          </rPr>
          <t>Users should apply caution when comparing data prior to March quarter 2014 with data after March quarter 2014 due     to a change in data source</t>
        </r>
      </text>
    </comment>
    <comment ref="G53" authorId="1">
      <text>
        <r>
          <rPr>
            <sz val="9"/>
            <color indexed="81"/>
            <rFont val="Tahoma"/>
            <family val="2"/>
          </rPr>
          <t>Users should apply caution when comparing data prior to March quarter 2014 with data after March quarter 2014 due     to a change in data source</t>
        </r>
      </text>
    </comment>
    <comment ref="H53" authorId="1">
      <text>
        <r>
          <rPr>
            <sz val="9"/>
            <color indexed="81"/>
            <rFont val="Tahoma"/>
            <family val="2"/>
          </rPr>
          <t>Users should apply caution when comparing data prior to March quarter 2014 with data after March quarter 2014 due     to a change in data source</t>
        </r>
      </text>
    </comment>
    <comment ref="I53" authorId="1">
      <text>
        <r>
          <rPr>
            <sz val="9"/>
            <color indexed="81"/>
            <rFont val="Tahoma"/>
            <family val="2"/>
          </rPr>
          <t>Users should apply caution when comparing data prior to March quarter 2014 with data after March quarter 2014 due     to a change in data source</t>
        </r>
      </text>
    </comment>
    <comment ref="J53" authorId="1">
      <text>
        <r>
          <rPr>
            <sz val="9"/>
            <color indexed="81"/>
            <rFont val="Tahoma"/>
            <family val="2"/>
          </rPr>
          <t>Users should apply caution when comparing data prior to March quarter 2014 with data after March quarter 2014 due     to a change in data source</t>
        </r>
      </text>
    </comment>
    <comment ref="K53" authorId="1">
      <text>
        <r>
          <rPr>
            <sz val="9"/>
            <color indexed="81"/>
            <rFont val="Tahoma"/>
            <family val="2"/>
          </rPr>
          <t>Users should apply caution when comparing data prior to March quarter 2014 with data after March quarter 2014 due     to a change in data source</t>
        </r>
      </text>
    </comment>
    <comment ref="L53" authorId="1">
      <text>
        <r>
          <rPr>
            <sz val="9"/>
            <color indexed="81"/>
            <rFont val="Tahoma"/>
            <family val="2"/>
          </rPr>
          <t>Users should apply caution when comparing data prior to March quarter 2014 with data after March quarter 2014 due     to a change in data source</t>
        </r>
      </text>
    </comment>
    <comment ref="M53" authorId="1">
      <text>
        <r>
          <rPr>
            <sz val="9"/>
            <color indexed="81"/>
            <rFont val="Tahoma"/>
            <family val="2"/>
          </rPr>
          <t>Users should apply caution when comparing data prior to March quarter 2014 with data after March quarter 2014 due     to a change in data source</t>
        </r>
      </text>
    </comment>
    <comment ref="N53" authorId="1">
      <text>
        <r>
          <rPr>
            <sz val="9"/>
            <color indexed="81"/>
            <rFont val="Tahoma"/>
            <family val="2"/>
          </rPr>
          <t>Users should apply caution when comparing data prior to March quarter 2014 with data after March quarter 2014 due     to a change in data source</t>
        </r>
      </text>
    </comment>
    <comment ref="O53" authorId="1">
      <text>
        <r>
          <rPr>
            <sz val="9"/>
            <color indexed="81"/>
            <rFont val="Tahoma"/>
            <family val="2"/>
          </rPr>
          <t>Users should apply caution when comparing data prior to March quarter 2014 with data after March quarter 2014 due     to a change in data source</t>
        </r>
      </text>
    </comment>
    <comment ref="P53" authorId="1">
      <text>
        <r>
          <rPr>
            <sz val="9"/>
            <color indexed="81"/>
            <rFont val="Tahoma"/>
            <family val="2"/>
          </rPr>
          <t>Users should apply caution when comparing data prior to March quarter 2014 with data after March quarter 2014 due     to a change in data source</t>
        </r>
      </text>
    </comment>
    <comment ref="Q53" authorId="1">
      <text>
        <r>
          <rPr>
            <sz val="9"/>
            <color indexed="81"/>
            <rFont val="Tahoma"/>
            <family val="2"/>
          </rPr>
          <t>Users should apply caution when comparing data prior to March quarter 2014 with data after March quarter 2014 due     to a change in data source</t>
        </r>
      </text>
    </comment>
    <comment ref="J75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Q75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K77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B78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C78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I78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M78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Q78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D79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I79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K79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L79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O79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Q79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B80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C80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E80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F80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G80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H80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I80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J80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L80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M80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P80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Q80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B81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C81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D81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J81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K81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P81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C82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D82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I82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K82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O82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Q82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B83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C83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D83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E83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F83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G83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I83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J83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K83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M83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N83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O83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P83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Q83" authorId="0">
      <text>
        <r>
          <rPr>
            <sz val="9"/>
            <color indexed="81"/>
            <rFont val="Tahoma"/>
            <family val="2"/>
          </rPr>
          <t>revised</t>
        </r>
      </text>
    </comment>
    <comment ref="B84" authorId="0">
      <text>
        <r>
          <rPr>
            <sz val="9"/>
            <color indexed="81"/>
            <rFont val="Tahoma"/>
            <family val="2"/>
          </rPr>
          <t>preliminary figure or series subject to revision</t>
        </r>
      </text>
    </comment>
    <comment ref="C84" authorId="0">
      <text>
        <r>
          <rPr>
            <sz val="9"/>
            <color indexed="81"/>
            <rFont val="Tahoma"/>
            <family val="2"/>
          </rPr>
          <t>preliminary figure or series subject to revision</t>
        </r>
      </text>
    </comment>
    <comment ref="D84" authorId="0">
      <text>
        <r>
          <rPr>
            <sz val="9"/>
            <color indexed="81"/>
            <rFont val="Tahoma"/>
            <family val="2"/>
          </rPr>
          <t>preliminary figure or series subject to revision</t>
        </r>
      </text>
    </comment>
    <comment ref="E84" authorId="0">
      <text>
        <r>
          <rPr>
            <sz val="9"/>
            <color indexed="81"/>
            <rFont val="Tahoma"/>
            <family val="2"/>
          </rPr>
          <t>preliminary figure or series subject to revision</t>
        </r>
      </text>
    </comment>
    <comment ref="F84" authorId="0">
      <text>
        <r>
          <rPr>
            <sz val="9"/>
            <color indexed="81"/>
            <rFont val="Tahoma"/>
            <family val="2"/>
          </rPr>
          <t>preliminary figure or series subject to revision</t>
        </r>
      </text>
    </comment>
    <comment ref="G84" authorId="0">
      <text>
        <r>
          <rPr>
            <sz val="9"/>
            <color indexed="81"/>
            <rFont val="Tahoma"/>
            <family val="2"/>
          </rPr>
          <t>preliminary figure or series subject to revision</t>
        </r>
      </text>
    </comment>
    <comment ref="H84" authorId="0">
      <text>
        <r>
          <rPr>
            <sz val="9"/>
            <color indexed="81"/>
            <rFont val="Tahoma"/>
            <family val="2"/>
          </rPr>
          <t>preliminary figure or series subject to revision</t>
        </r>
      </text>
    </comment>
    <comment ref="I84" authorId="0">
      <text>
        <r>
          <rPr>
            <sz val="9"/>
            <color indexed="81"/>
            <rFont val="Tahoma"/>
            <family val="2"/>
          </rPr>
          <t>preliminary figure or series subject to revision</t>
        </r>
      </text>
    </comment>
    <comment ref="J84" authorId="0">
      <text>
        <r>
          <rPr>
            <sz val="9"/>
            <color indexed="81"/>
            <rFont val="Tahoma"/>
            <family val="2"/>
          </rPr>
          <t>preliminary figure or series subject to revision</t>
        </r>
      </text>
    </comment>
    <comment ref="K84" authorId="0">
      <text>
        <r>
          <rPr>
            <sz val="9"/>
            <color indexed="81"/>
            <rFont val="Tahoma"/>
            <family val="2"/>
          </rPr>
          <t>preliminary figure or series subject to revision</t>
        </r>
      </text>
    </comment>
    <comment ref="L84" authorId="0">
      <text>
        <r>
          <rPr>
            <sz val="9"/>
            <color indexed="81"/>
            <rFont val="Tahoma"/>
            <family val="2"/>
          </rPr>
          <t>preliminary figure or series subject to revision</t>
        </r>
      </text>
    </comment>
    <comment ref="M84" authorId="0">
      <text>
        <r>
          <rPr>
            <sz val="9"/>
            <color indexed="81"/>
            <rFont val="Tahoma"/>
            <family val="2"/>
          </rPr>
          <t>preliminary figure or series subject to revision</t>
        </r>
      </text>
    </comment>
    <comment ref="N84" authorId="0">
      <text>
        <r>
          <rPr>
            <sz val="9"/>
            <color indexed="81"/>
            <rFont val="Tahoma"/>
            <family val="2"/>
          </rPr>
          <t>preliminary figure or series subject to revision</t>
        </r>
      </text>
    </comment>
    <comment ref="O84" authorId="0">
      <text>
        <r>
          <rPr>
            <sz val="9"/>
            <color indexed="81"/>
            <rFont val="Tahoma"/>
            <family val="2"/>
          </rPr>
          <t>preliminary figure or series subject to revision</t>
        </r>
      </text>
    </comment>
    <comment ref="P84" authorId="0">
      <text>
        <r>
          <rPr>
            <sz val="9"/>
            <color indexed="81"/>
            <rFont val="Tahoma"/>
            <family val="2"/>
          </rPr>
          <t>preliminary figure or series subject to revision</t>
        </r>
      </text>
    </comment>
    <comment ref="Q84" authorId="0">
      <text>
        <r>
          <rPr>
            <sz val="9"/>
            <color indexed="81"/>
            <rFont val="Tahoma"/>
            <family val="2"/>
          </rPr>
          <t>preliminary figure or series subject to revision</t>
        </r>
      </text>
    </comment>
  </commentList>
</comments>
</file>

<file path=xl/sharedStrings.xml><?xml version="1.0" encoding="utf-8"?>
<sst xmlns="http://schemas.openxmlformats.org/spreadsheetml/2006/main" count="498" uniqueCount="157">
  <si>
    <t>Median Price of Established House Transfers (Unstratified) ;  Sydney ;</t>
  </si>
  <si>
    <t>Median Price of Established House Transfers (Unstratified) ;  Rest of NSW ;</t>
  </si>
  <si>
    <t>Median Price of Established House Transfers (Unstratified) ;  Melbourne ;</t>
  </si>
  <si>
    <t>Median Price of Established House Transfers (Unstratified) ;  Rest of Vic. ;</t>
  </si>
  <si>
    <t>Median Price of Established House Transfers (Unstratified) ;  Brisbane ;</t>
  </si>
  <si>
    <t>Median Price of Established House Transfers (Unstratified) ;  Rest of Qld. ;</t>
  </si>
  <si>
    <t>Median Price of Established House Transfers (Unstratified) ;  Adelaide ;</t>
  </si>
  <si>
    <t>Median Price of Established House Transfers (Unstratified) ;  Rest of SA ;</t>
  </si>
  <si>
    <t>Median Price of Established House Transfers (Unstratified) ;  Perth ;</t>
  </si>
  <si>
    <t>Median Price of Established House Transfers (Unstratified) ;  Rest of WA ;</t>
  </si>
  <si>
    <t>Median Price of Established House Transfers (Unstratified) ;  Hobart ;</t>
  </si>
  <si>
    <t>Median Price of Established House Transfers (Unstratified) ;  Rest of Tas. ;</t>
  </si>
  <si>
    <t>Median Price of Established House Transfers (Unstratified) ;  Darwin ;</t>
  </si>
  <si>
    <t>Median Price of Established House Transfers (Unstratified) ;  Rest of NT ;</t>
  </si>
  <si>
    <t>Median Price of Established House Transfers (Unstratified) ;  Canberra ;</t>
  </si>
  <si>
    <t>Median Price of Attached Dwelling Transfers (Unstratified) ;  Sydney ;</t>
  </si>
  <si>
    <t>Median Price of Attached Dwelling Transfers (Unstratified) ;  Rest of NSW ;</t>
  </si>
  <si>
    <t>Median Price of Attached Dwelling Transfers (Unstratified) ;  Melbourne ;</t>
  </si>
  <si>
    <t>Median Price of Attached Dwelling Transfers (Unstratified) ;  Rest of Vic. ;</t>
  </si>
  <si>
    <t>Median Price of Attached Dwelling Transfers (Unstratified) ;  Brisbane ;</t>
  </si>
  <si>
    <t>Median Price of Attached Dwelling Transfers (Unstratified) ;  Rest of Qld. ;</t>
  </si>
  <si>
    <t>Median Price of Attached Dwelling Transfers (Unstratified) ;  Adelaide ;</t>
  </si>
  <si>
    <t>Median Price of Attached Dwelling Transfers (Unstratified) ;  Rest of SA ;</t>
  </si>
  <si>
    <t>Median Price of Attached Dwelling Transfers (Unstratified) ;  Perth ;</t>
  </si>
  <si>
    <t>Median Price of Attached Dwelling Transfers (Unstratified) ;  Rest of WA ;</t>
  </si>
  <si>
    <t>Median Price of Attached Dwelling Transfers (Unstratified) ;  Hobart ;</t>
  </si>
  <si>
    <t>Median Price of Attached Dwelling Transfers (Unstratified) ;  Rest of Tas. ;</t>
  </si>
  <si>
    <t>Median Price of Attached Dwelling Transfers (Unstratified) ;  Darwin ;</t>
  </si>
  <si>
    <t>Median Price of Attached Dwelling Transfers (Unstratified) ;  Rest of NT ;</t>
  </si>
  <si>
    <t>Median Price of Attached Dwelling Transfers (Unstratified) ;  Canberra ;</t>
  </si>
  <si>
    <t>Number of Established House Transfers ;  Sydney ;</t>
  </si>
  <si>
    <t>Number of Established House Transfers ;  Rest of NSW ;</t>
  </si>
  <si>
    <t>Number of Established House Transfers ;  Melbourne ;</t>
  </si>
  <si>
    <t>Number of Established House Transfers ;  Rest of Vic. ;</t>
  </si>
  <si>
    <t>Number of Established House Transfers ;  Brisbane ;</t>
  </si>
  <si>
    <t>Number of Established House Transfers ;  Rest of Qld. ;</t>
  </si>
  <si>
    <t>Number of Established House Transfers ;  Adelaide ;</t>
  </si>
  <si>
    <t>Number of Established House Transfers ;  Rest of SA ;</t>
  </si>
  <si>
    <t>Number of Established House Transfers ;  Perth ;</t>
  </si>
  <si>
    <t>Number of Established House Transfers ;  Rest of WA ;</t>
  </si>
  <si>
    <t>Number of Established House Transfers ;  Hobart ;</t>
  </si>
  <si>
    <t>Number of Established House Transfers ;  Rest of Tas. ;</t>
  </si>
  <si>
    <t>Number of Established House Transfers ;  Darwin ;</t>
  </si>
  <si>
    <t>Number of Established House Transfers ;  Rest of NT ;</t>
  </si>
  <si>
    <t>Number of Established House Transfers ;  Canberra ;</t>
  </si>
  <si>
    <t>Number of Attached Dwelling Transfers ;  Sydney ;</t>
  </si>
  <si>
    <t>Number of Attached Dwelling Transfers ;  Rest of NSW ;</t>
  </si>
  <si>
    <t>Number of Attached Dwelling Transfers ;  Melbourne ;</t>
  </si>
  <si>
    <t>Number of Attached Dwelling Transfers ;  Rest of Vic. ;</t>
  </si>
  <si>
    <t>Number of Attached Dwelling Transfers ;  Brisbane ;</t>
  </si>
  <si>
    <t>Number of Attached Dwelling Transfers ;  Rest of Qld. ;</t>
  </si>
  <si>
    <t>Number of Attached Dwelling Transfers ;  Adelaide ;</t>
  </si>
  <si>
    <t>Number of Attached Dwelling Transfers ;  Rest of SA ;</t>
  </si>
  <si>
    <t>Number of Attached Dwelling Transfers ;  Perth ;</t>
  </si>
  <si>
    <t>Number of Attached Dwelling Transfers ;  Rest of WA ;</t>
  </si>
  <si>
    <t>Number of Attached Dwelling Transfers ;  Hobart ;</t>
  </si>
  <si>
    <t>Number of Attached Dwelling Transfers ;  Rest of Tas. ;</t>
  </si>
  <si>
    <t>Number of Attached Dwelling Transfers ;  Darwin ;</t>
  </si>
  <si>
    <t>Number of Attached Dwelling Transfers ;  Rest of NT ;</t>
  </si>
  <si>
    <t>Number of Attached Dwelling Transfers ;  Canberra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</si>
  <si>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</si>
  <si>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</si>
  <si>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</si>
  <si>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</si>
  <si>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</si>
  <si>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</si>
  <si>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</si>
  <si>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</si>
  <si>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</si>
  <si>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$'000</t>
  </si>
  <si>
    <t>Original</t>
  </si>
  <si>
    <t>FLOW</t>
  </si>
  <si>
    <t>Quarter</t>
  </si>
  <si>
    <t>A83728545T</t>
  </si>
  <si>
    <t>A83728577K</t>
  </si>
  <si>
    <t>A83728549A</t>
  </si>
  <si>
    <t>A83728581A</t>
  </si>
  <si>
    <t>A83728553T</t>
  </si>
  <si>
    <t>A83728585K</t>
  </si>
  <si>
    <t>A83728557A</t>
  </si>
  <si>
    <t>A83728589V</t>
  </si>
  <si>
    <t>A83728561T</t>
  </si>
  <si>
    <t>A83728593K</t>
  </si>
  <si>
    <t>A83728565A</t>
  </si>
  <si>
    <t>A83728597V</t>
  </si>
  <si>
    <t>A83728569K</t>
  </si>
  <si>
    <t>A83728601X</t>
  </si>
  <si>
    <t>A83728573A</t>
  </si>
  <si>
    <t>A83728546V</t>
  </si>
  <si>
    <t>A83728578L</t>
  </si>
  <si>
    <t>A83728550K</t>
  </si>
  <si>
    <t>A83728582C</t>
  </si>
  <si>
    <t>A83728554V</t>
  </si>
  <si>
    <t>A83728586L</t>
  </si>
  <si>
    <t>A83728558C</t>
  </si>
  <si>
    <t>A83728590C</t>
  </si>
  <si>
    <t>A83728562V</t>
  </si>
  <si>
    <t>A83728594L</t>
  </si>
  <si>
    <t>A83728566C</t>
  </si>
  <si>
    <t>A83728598W</t>
  </si>
  <si>
    <t>A83728570V</t>
  </si>
  <si>
    <t>A83728602A</t>
  </si>
  <si>
    <t>A83728574C</t>
  </si>
  <si>
    <t>Number</t>
  </si>
  <si>
    <t>A83728543L</t>
  </si>
  <si>
    <t>A83728575F</t>
  </si>
  <si>
    <t>A83728547W</t>
  </si>
  <si>
    <t>A83728579R</t>
  </si>
  <si>
    <t>A83728551L</t>
  </si>
  <si>
    <t>A83728583F</t>
  </si>
  <si>
    <t>A83728555W</t>
  </si>
  <si>
    <t>A83728587R</t>
  </si>
  <si>
    <t>A83728559F</t>
  </si>
  <si>
    <t>A83728591F</t>
  </si>
  <si>
    <t>A83728563W</t>
  </si>
  <si>
    <t>A83728595R</t>
  </si>
  <si>
    <t>A83728567F</t>
  </si>
  <si>
    <t>A83728599X</t>
  </si>
  <si>
    <t>A83728571W</t>
  </si>
  <si>
    <t>A83728544R</t>
  </si>
  <si>
    <t>A83728576J</t>
  </si>
  <si>
    <t>A83728548X</t>
  </si>
  <si>
    <t>A83728580X</t>
  </si>
  <si>
    <t>A83728552R</t>
  </si>
  <si>
    <t>A83728584J</t>
  </si>
  <si>
    <t>A83728556X</t>
  </si>
  <si>
    <t>A83728588T</t>
  </si>
  <si>
    <t>A83728560R</t>
  </si>
  <si>
    <t>A83728592J</t>
  </si>
  <si>
    <t>A83728564X</t>
  </si>
  <si>
    <t>A83728596T</t>
  </si>
  <si>
    <t>A83728568J</t>
  </si>
  <si>
    <t>A83728600W</t>
  </si>
  <si>
    <t>A83728572X</t>
  </si>
  <si>
    <t>Time Series Workbook</t>
  </si>
  <si>
    <t>6416.0 Residential Property Price Indexes: Eight Capital Cities</t>
  </si>
  <si>
    <t>Tables 4 and 5. Median Price (unstratified) and Number of Transfers (Capital City and Rest of State)</t>
  </si>
  <si>
    <t>E N Q U I R I E S</t>
  </si>
  <si>
    <t>For further information about this and related statistics visit www.abs.gov.au/about/contact-us. The</t>
  </si>
  <si>
    <t>ABS Privacy Policy outlines how the ABS will handle any personal information that you provide to us.</t>
  </si>
  <si>
    <t>Enquiries</t>
  </si>
  <si>
    <t>Data Item Description</t>
  </si>
  <si>
    <t>No. Obs.</t>
  </si>
  <si>
    <t>Freq.</t>
  </si>
  <si>
    <t>© Commonwealth of Australia  2022</t>
  </si>
  <si>
    <t>TOTAL</t>
  </si>
  <si>
    <t>HOUSES</t>
  </si>
  <si>
    <t>UNITS</t>
  </si>
  <si>
    <t>SYDNEY</t>
  </si>
  <si>
    <t>MELBOURNE</t>
  </si>
  <si>
    <t>BRISBANE</t>
  </si>
  <si>
    <t>ADELAIDE</t>
  </si>
  <si>
    <t>PERTH</t>
  </si>
  <si>
    <t>HOBART</t>
  </si>
  <si>
    <t xml:space="preserve">DARWIN </t>
  </si>
  <si>
    <t>CANBERRA</t>
  </si>
  <si>
    <t>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</si>
</sst>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;\-0.0;0.0;@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1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9" fontId="1" fillId="0" borderId="0" xfId="0" applyNumberFormat="1" applyFont="1" applyAlignment="1"/>
    <xf numFmtId="9" fontId="3" fillId="0" borderId="0" xfId="0" applyNumberFormat="1" applyFont="1" applyAlignment="1">
      <alignment horizontal="right"/>
    </xf>
    <xf numFmtId="0" fontId="1" fillId="4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9" fontId="1" fillId="4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3" fillId="4" borderId="2" xfId="0" applyFont="1" applyFill="1" applyBorder="1" applyAlignment="1">
      <alignment horizontal="center"/>
    </xf>
    <xf numFmtId="0" fontId="3" fillId="0" borderId="2" xfId="0" applyFont="1" applyBorder="1" applyAlignment="1"/>
    <xf numFmtId="0" fontId="6" fillId="0" borderId="0" xfId="0" applyFont="1" applyAlignment="1">
      <alignment horizontal="left" vertical="top" wrapText="1"/>
    </xf>
    <xf numFmtId="9" fontId="3" fillId="4" borderId="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0</xdr:col>
      <xdr:colOff>1168400</xdr:colOff>
      <xdr:row>6</xdr:row>
      <xdr:rowOff>25400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1143000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50800</xdr:rowOff>
    </xdr:from>
    <xdr:to>
      <xdr:col>0</xdr:col>
      <xdr:colOff>1168400</xdr:colOff>
      <xdr:row>6</xdr:row>
      <xdr:rowOff>28575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50800"/>
          <a:ext cx="11430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73"/>
  <sheetViews>
    <sheetView showGridLines="0" workbookViewId="0">
      <pane ySplit="11" topLeftCell="A12" activePane="bottomLeft" state="frozen"/>
      <selection pane="bottomLeft" activeCell="A12" sqref="A12"/>
    </sheetView>
  </sheetViews>
  <sheetFormatPr defaultColWidth="7.7109375" defaultRowHeight="11.25" x14ac:dyDescent="0.2"/>
  <cols>
    <col min="1" max="1" width="17.85546875" style="7" customWidth="1"/>
    <col min="2" max="2" width="19.140625" style="7" customWidth="1"/>
    <col min="3" max="3" width="30.7109375" style="7" customWidth="1"/>
    <col min="4" max="4" width="7.7109375" style="7"/>
    <col min="5" max="5" width="10.140625" style="7" bestFit="1" customWidth="1"/>
    <col min="6" max="11" width="7.7109375" style="7"/>
    <col min="12" max="12" width="9.7109375" style="7" customWidth="1"/>
    <col min="13" max="25" width="7.7109375" style="7"/>
    <col min="26" max="26" width="7.7109375" style="7" customWidth="1"/>
    <col min="27" max="16384" width="7.7109375" style="7"/>
  </cols>
  <sheetData>
    <row r="2" spans="1:13" ht="12.75" x14ac:dyDescent="0.2">
      <c r="B2" s="9" t="s">
        <v>134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 x14ac:dyDescent="0.25">
      <c r="B5" s="10" t="s">
        <v>135</v>
      </c>
    </row>
    <row r="6" spans="1:13" ht="15.75" customHeight="1" x14ac:dyDescent="0.2">
      <c r="B6" s="30" t="s">
        <v>136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1:13" ht="15" x14ac:dyDescent="0.25">
      <c r="D8" s="12" t="s">
        <v>140</v>
      </c>
    </row>
    <row r="9" spans="1:13" s="13" customFormat="1" x14ac:dyDescent="0.2"/>
    <row r="10" spans="1:13" ht="22.5" customHeight="1" x14ac:dyDescent="0.2">
      <c r="A10" s="14" t="s">
        <v>141</v>
      </c>
      <c r="B10" s="14"/>
      <c r="C10" s="14"/>
      <c r="D10" s="14" t="s">
        <v>61</v>
      </c>
      <c r="E10" s="14" t="s">
        <v>68</v>
      </c>
      <c r="F10" s="14" t="s">
        <v>65</v>
      </c>
      <c r="G10" s="14" t="s">
        <v>66</v>
      </c>
      <c r="H10" s="14" t="s">
        <v>142</v>
      </c>
      <c r="I10" s="14" t="s">
        <v>60</v>
      </c>
      <c r="J10" s="14" t="s">
        <v>62</v>
      </c>
      <c r="K10" s="14" t="s">
        <v>143</v>
      </c>
      <c r="L10" s="14" t="s">
        <v>64</v>
      </c>
    </row>
    <row r="12" spans="1:13" x14ac:dyDescent="0.2">
      <c r="A12" s="7" t="s">
        <v>0</v>
      </c>
      <c r="D12" s="7" t="s">
        <v>70</v>
      </c>
      <c r="E12" s="15" t="s">
        <v>73</v>
      </c>
      <c r="F12" s="6">
        <v>37316</v>
      </c>
      <c r="G12" s="6">
        <v>44531</v>
      </c>
      <c r="H12" s="7">
        <v>80</v>
      </c>
      <c r="I12" s="7" t="s">
        <v>69</v>
      </c>
      <c r="J12" s="7" t="s">
        <v>71</v>
      </c>
      <c r="K12" s="7" t="s">
        <v>72</v>
      </c>
      <c r="L12" s="7">
        <v>3</v>
      </c>
    </row>
    <row r="13" spans="1:13" x14ac:dyDescent="0.2">
      <c r="A13" s="7" t="s">
        <v>1</v>
      </c>
      <c r="D13" s="7" t="s">
        <v>70</v>
      </c>
      <c r="E13" s="15" t="s">
        <v>74</v>
      </c>
      <c r="F13" s="6">
        <v>37865</v>
      </c>
      <c r="G13" s="6">
        <v>44531</v>
      </c>
      <c r="H13" s="7">
        <v>74</v>
      </c>
      <c r="I13" s="7" t="s">
        <v>69</v>
      </c>
      <c r="J13" s="7" t="s">
        <v>71</v>
      </c>
      <c r="K13" s="7" t="s">
        <v>72</v>
      </c>
      <c r="L13" s="7">
        <v>3</v>
      </c>
    </row>
    <row r="14" spans="1:13" x14ac:dyDescent="0.2">
      <c r="A14" s="7" t="s">
        <v>2</v>
      </c>
      <c r="D14" s="7" t="s">
        <v>70</v>
      </c>
      <c r="E14" s="15" t="s">
        <v>75</v>
      </c>
      <c r="F14" s="6">
        <v>37316</v>
      </c>
      <c r="G14" s="6">
        <v>44531</v>
      </c>
      <c r="H14" s="7">
        <v>80</v>
      </c>
      <c r="I14" s="7" t="s">
        <v>69</v>
      </c>
      <c r="J14" s="7" t="s">
        <v>71</v>
      </c>
      <c r="K14" s="7" t="s">
        <v>72</v>
      </c>
      <c r="L14" s="7">
        <v>3</v>
      </c>
    </row>
    <row r="15" spans="1:13" x14ac:dyDescent="0.2">
      <c r="A15" s="7" t="s">
        <v>3</v>
      </c>
      <c r="D15" s="7" t="s">
        <v>70</v>
      </c>
      <c r="E15" s="15" t="s">
        <v>76</v>
      </c>
      <c r="F15" s="6">
        <v>37865</v>
      </c>
      <c r="G15" s="6">
        <v>44531</v>
      </c>
      <c r="H15" s="7">
        <v>74</v>
      </c>
      <c r="I15" s="7" t="s">
        <v>69</v>
      </c>
      <c r="J15" s="7" t="s">
        <v>71</v>
      </c>
      <c r="K15" s="7" t="s">
        <v>72</v>
      </c>
      <c r="L15" s="7">
        <v>3</v>
      </c>
    </row>
    <row r="16" spans="1:13" x14ac:dyDescent="0.2">
      <c r="A16" s="7" t="s">
        <v>4</v>
      </c>
      <c r="D16" s="7" t="s">
        <v>70</v>
      </c>
      <c r="E16" s="15" t="s">
        <v>77</v>
      </c>
      <c r="F16" s="6">
        <v>37316</v>
      </c>
      <c r="G16" s="6">
        <v>44531</v>
      </c>
      <c r="H16" s="7">
        <v>80</v>
      </c>
      <c r="I16" s="7" t="s">
        <v>69</v>
      </c>
      <c r="J16" s="7" t="s">
        <v>71</v>
      </c>
      <c r="K16" s="7" t="s">
        <v>72</v>
      </c>
      <c r="L16" s="7">
        <v>3</v>
      </c>
    </row>
    <row r="17" spans="1:12" x14ac:dyDescent="0.2">
      <c r="A17" s="7" t="s">
        <v>5</v>
      </c>
      <c r="D17" s="7" t="s">
        <v>70</v>
      </c>
      <c r="E17" s="15" t="s">
        <v>78</v>
      </c>
      <c r="F17" s="6">
        <v>37865</v>
      </c>
      <c r="G17" s="6">
        <v>44531</v>
      </c>
      <c r="H17" s="7">
        <v>74</v>
      </c>
      <c r="I17" s="7" t="s">
        <v>69</v>
      </c>
      <c r="J17" s="7" t="s">
        <v>71</v>
      </c>
      <c r="K17" s="7" t="s">
        <v>72</v>
      </c>
      <c r="L17" s="7">
        <v>3</v>
      </c>
    </row>
    <row r="18" spans="1:12" x14ac:dyDescent="0.2">
      <c r="A18" s="7" t="s">
        <v>6</v>
      </c>
      <c r="D18" s="7" t="s">
        <v>70</v>
      </c>
      <c r="E18" s="15" t="s">
        <v>79</v>
      </c>
      <c r="F18" s="6">
        <v>37316</v>
      </c>
      <c r="G18" s="6">
        <v>44531</v>
      </c>
      <c r="H18" s="7">
        <v>80</v>
      </c>
      <c r="I18" s="7" t="s">
        <v>69</v>
      </c>
      <c r="J18" s="7" t="s">
        <v>71</v>
      </c>
      <c r="K18" s="7" t="s">
        <v>72</v>
      </c>
      <c r="L18" s="7">
        <v>3</v>
      </c>
    </row>
    <row r="19" spans="1:12" x14ac:dyDescent="0.2">
      <c r="A19" s="7" t="s">
        <v>7</v>
      </c>
      <c r="D19" s="7" t="s">
        <v>70</v>
      </c>
      <c r="E19" s="15" t="s">
        <v>80</v>
      </c>
      <c r="F19" s="6">
        <v>37865</v>
      </c>
      <c r="G19" s="6">
        <v>44531</v>
      </c>
      <c r="H19" s="7">
        <v>74</v>
      </c>
      <c r="I19" s="7" t="s">
        <v>69</v>
      </c>
      <c r="J19" s="7" t="s">
        <v>71</v>
      </c>
      <c r="K19" s="7" t="s">
        <v>72</v>
      </c>
      <c r="L19" s="7">
        <v>3</v>
      </c>
    </row>
    <row r="20" spans="1:12" x14ac:dyDescent="0.2">
      <c r="A20" s="7" t="s">
        <v>8</v>
      </c>
      <c r="D20" s="7" t="s">
        <v>70</v>
      </c>
      <c r="E20" s="15" t="s">
        <v>81</v>
      </c>
      <c r="F20" s="6">
        <v>37316</v>
      </c>
      <c r="G20" s="6">
        <v>44531</v>
      </c>
      <c r="H20" s="7">
        <v>80</v>
      </c>
      <c r="I20" s="7" t="s">
        <v>69</v>
      </c>
      <c r="J20" s="7" t="s">
        <v>71</v>
      </c>
      <c r="K20" s="7" t="s">
        <v>72</v>
      </c>
      <c r="L20" s="7">
        <v>3</v>
      </c>
    </row>
    <row r="21" spans="1:12" x14ac:dyDescent="0.2">
      <c r="A21" s="7" t="s">
        <v>9</v>
      </c>
      <c r="D21" s="7" t="s">
        <v>70</v>
      </c>
      <c r="E21" s="15" t="s">
        <v>82</v>
      </c>
      <c r="F21" s="6">
        <v>37865</v>
      </c>
      <c r="G21" s="6">
        <v>44531</v>
      </c>
      <c r="H21" s="7">
        <v>74</v>
      </c>
      <c r="I21" s="7" t="s">
        <v>69</v>
      </c>
      <c r="J21" s="7" t="s">
        <v>71</v>
      </c>
      <c r="K21" s="7" t="s">
        <v>72</v>
      </c>
      <c r="L21" s="7">
        <v>3</v>
      </c>
    </row>
    <row r="22" spans="1:12" x14ac:dyDescent="0.2">
      <c r="A22" s="7" t="s">
        <v>10</v>
      </c>
      <c r="D22" s="7" t="s">
        <v>70</v>
      </c>
      <c r="E22" s="15" t="s">
        <v>83</v>
      </c>
      <c r="F22" s="6">
        <v>37316</v>
      </c>
      <c r="G22" s="6">
        <v>44531</v>
      </c>
      <c r="H22" s="7">
        <v>80</v>
      </c>
      <c r="I22" s="7" t="s">
        <v>69</v>
      </c>
      <c r="J22" s="7" t="s">
        <v>71</v>
      </c>
      <c r="K22" s="7" t="s">
        <v>72</v>
      </c>
      <c r="L22" s="7">
        <v>3</v>
      </c>
    </row>
    <row r="23" spans="1:12" x14ac:dyDescent="0.2">
      <c r="A23" s="7" t="s">
        <v>11</v>
      </c>
      <c r="D23" s="7" t="s">
        <v>70</v>
      </c>
      <c r="E23" s="15" t="s">
        <v>84</v>
      </c>
      <c r="F23" s="6">
        <v>37865</v>
      </c>
      <c r="G23" s="6">
        <v>44531</v>
      </c>
      <c r="H23" s="7">
        <v>74</v>
      </c>
      <c r="I23" s="7" t="s">
        <v>69</v>
      </c>
      <c r="J23" s="7" t="s">
        <v>71</v>
      </c>
      <c r="K23" s="7" t="s">
        <v>72</v>
      </c>
      <c r="L23" s="7">
        <v>3</v>
      </c>
    </row>
    <row r="24" spans="1:12" x14ac:dyDescent="0.2">
      <c r="A24" s="7" t="s">
        <v>12</v>
      </c>
      <c r="D24" s="7" t="s">
        <v>70</v>
      </c>
      <c r="E24" s="15" t="s">
        <v>85</v>
      </c>
      <c r="F24" s="6">
        <v>37316</v>
      </c>
      <c r="G24" s="6">
        <v>44531</v>
      </c>
      <c r="H24" s="7">
        <v>80</v>
      </c>
      <c r="I24" s="7" t="s">
        <v>69</v>
      </c>
      <c r="J24" s="7" t="s">
        <v>71</v>
      </c>
      <c r="K24" s="7" t="s">
        <v>72</v>
      </c>
      <c r="L24" s="7">
        <v>3</v>
      </c>
    </row>
    <row r="25" spans="1:12" x14ac:dyDescent="0.2">
      <c r="A25" s="7" t="s">
        <v>13</v>
      </c>
      <c r="D25" s="7" t="s">
        <v>70</v>
      </c>
      <c r="E25" s="15" t="s">
        <v>86</v>
      </c>
      <c r="F25" s="6">
        <v>37865</v>
      </c>
      <c r="G25" s="6">
        <v>44531</v>
      </c>
      <c r="H25" s="7">
        <v>74</v>
      </c>
      <c r="I25" s="7" t="s">
        <v>69</v>
      </c>
      <c r="J25" s="7" t="s">
        <v>71</v>
      </c>
      <c r="K25" s="7" t="s">
        <v>72</v>
      </c>
      <c r="L25" s="7">
        <v>3</v>
      </c>
    </row>
    <row r="26" spans="1:12" x14ac:dyDescent="0.2">
      <c r="A26" s="7" t="s">
        <v>14</v>
      </c>
      <c r="D26" s="7" t="s">
        <v>70</v>
      </c>
      <c r="E26" s="15" t="s">
        <v>87</v>
      </c>
      <c r="F26" s="6">
        <v>37316</v>
      </c>
      <c r="G26" s="6">
        <v>44531</v>
      </c>
      <c r="H26" s="7">
        <v>80</v>
      </c>
      <c r="I26" s="7" t="s">
        <v>69</v>
      </c>
      <c r="J26" s="7" t="s">
        <v>71</v>
      </c>
      <c r="K26" s="7" t="s">
        <v>72</v>
      </c>
      <c r="L26" s="7">
        <v>3</v>
      </c>
    </row>
    <row r="27" spans="1:12" x14ac:dyDescent="0.2">
      <c r="A27" s="7" t="s">
        <v>15</v>
      </c>
      <c r="D27" s="7" t="s">
        <v>70</v>
      </c>
      <c r="E27" s="15" t="s">
        <v>88</v>
      </c>
      <c r="F27" s="6">
        <v>37865</v>
      </c>
      <c r="G27" s="6">
        <v>44531</v>
      </c>
      <c r="H27" s="7">
        <v>74</v>
      </c>
      <c r="I27" s="7" t="s">
        <v>69</v>
      </c>
      <c r="J27" s="7" t="s">
        <v>71</v>
      </c>
      <c r="K27" s="7" t="s">
        <v>72</v>
      </c>
      <c r="L27" s="7">
        <v>3</v>
      </c>
    </row>
    <row r="28" spans="1:12" x14ac:dyDescent="0.2">
      <c r="A28" s="7" t="s">
        <v>16</v>
      </c>
      <c r="D28" s="7" t="s">
        <v>70</v>
      </c>
      <c r="E28" s="15" t="s">
        <v>89</v>
      </c>
      <c r="F28" s="6">
        <v>37865</v>
      </c>
      <c r="G28" s="6">
        <v>44531</v>
      </c>
      <c r="H28" s="7">
        <v>74</v>
      </c>
      <c r="I28" s="7" t="s">
        <v>69</v>
      </c>
      <c r="J28" s="7" t="s">
        <v>71</v>
      </c>
      <c r="K28" s="7" t="s">
        <v>72</v>
      </c>
      <c r="L28" s="7">
        <v>3</v>
      </c>
    </row>
    <row r="29" spans="1:12" x14ac:dyDescent="0.2">
      <c r="A29" s="7" t="s">
        <v>17</v>
      </c>
      <c r="D29" s="7" t="s">
        <v>70</v>
      </c>
      <c r="E29" s="15" t="s">
        <v>90</v>
      </c>
      <c r="F29" s="6">
        <v>37865</v>
      </c>
      <c r="G29" s="6">
        <v>44531</v>
      </c>
      <c r="H29" s="7">
        <v>74</v>
      </c>
      <c r="I29" s="7" t="s">
        <v>69</v>
      </c>
      <c r="J29" s="7" t="s">
        <v>71</v>
      </c>
      <c r="K29" s="7" t="s">
        <v>72</v>
      </c>
      <c r="L29" s="7">
        <v>3</v>
      </c>
    </row>
    <row r="30" spans="1:12" x14ac:dyDescent="0.2">
      <c r="A30" s="7" t="s">
        <v>18</v>
      </c>
      <c r="D30" s="7" t="s">
        <v>70</v>
      </c>
      <c r="E30" s="15" t="s">
        <v>91</v>
      </c>
      <c r="F30" s="6">
        <v>37865</v>
      </c>
      <c r="G30" s="6">
        <v>44531</v>
      </c>
      <c r="H30" s="7">
        <v>74</v>
      </c>
      <c r="I30" s="7" t="s">
        <v>69</v>
      </c>
      <c r="J30" s="7" t="s">
        <v>71</v>
      </c>
      <c r="K30" s="7" t="s">
        <v>72</v>
      </c>
      <c r="L30" s="7">
        <v>3</v>
      </c>
    </row>
    <row r="31" spans="1:12" x14ac:dyDescent="0.2">
      <c r="A31" s="7" t="s">
        <v>19</v>
      </c>
      <c r="D31" s="7" t="s">
        <v>70</v>
      </c>
      <c r="E31" s="15" t="s">
        <v>92</v>
      </c>
      <c r="F31" s="6">
        <v>37865</v>
      </c>
      <c r="G31" s="6">
        <v>44531</v>
      </c>
      <c r="H31" s="7">
        <v>74</v>
      </c>
      <c r="I31" s="7" t="s">
        <v>69</v>
      </c>
      <c r="J31" s="7" t="s">
        <v>71</v>
      </c>
      <c r="K31" s="7" t="s">
        <v>72</v>
      </c>
      <c r="L31" s="7">
        <v>3</v>
      </c>
    </row>
    <row r="32" spans="1:12" x14ac:dyDescent="0.2">
      <c r="A32" s="7" t="s">
        <v>20</v>
      </c>
      <c r="D32" s="7" t="s">
        <v>70</v>
      </c>
      <c r="E32" s="15" t="s">
        <v>93</v>
      </c>
      <c r="F32" s="6">
        <v>37865</v>
      </c>
      <c r="G32" s="6">
        <v>44531</v>
      </c>
      <c r="H32" s="7">
        <v>74</v>
      </c>
      <c r="I32" s="7" t="s">
        <v>69</v>
      </c>
      <c r="J32" s="7" t="s">
        <v>71</v>
      </c>
      <c r="K32" s="7" t="s">
        <v>72</v>
      </c>
      <c r="L32" s="7">
        <v>3</v>
      </c>
    </row>
    <row r="33" spans="1:12" x14ac:dyDescent="0.2">
      <c r="A33" s="7" t="s">
        <v>21</v>
      </c>
      <c r="D33" s="7" t="s">
        <v>70</v>
      </c>
      <c r="E33" s="15" t="s">
        <v>94</v>
      </c>
      <c r="F33" s="6">
        <v>37865</v>
      </c>
      <c r="G33" s="6">
        <v>44531</v>
      </c>
      <c r="H33" s="7">
        <v>74</v>
      </c>
      <c r="I33" s="7" t="s">
        <v>69</v>
      </c>
      <c r="J33" s="7" t="s">
        <v>71</v>
      </c>
      <c r="K33" s="7" t="s">
        <v>72</v>
      </c>
      <c r="L33" s="7">
        <v>3</v>
      </c>
    </row>
    <row r="34" spans="1:12" x14ac:dyDescent="0.2">
      <c r="A34" s="7" t="s">
        <v>22</v>
      </c>
      <c r="D34" s="7" t="s">
        <v>70</v>
      </c>
      <c r="E34" s="15" t="s">
        <v>95</v>
      </c>
      <c r="F34" s="6">
        <v>37865</v>
      </c>
      <c r="G34" s="6">
        <v>44531</v>
      </c>
      <c r="H34" s="7">
        <v>74</v>
      </c>
      <c r="I34" s="7" t="s">
        <v>69</v>
      </c>
      <c r="J34" s="7" t="s">
        <v>71</v>
      </c>
      <c r="K34" s="7" t="s">
        <v>72</v>
      </c>
      <c r="L34" s="7">
        <v>3</v>
      </c>
    </row>
    <row r="35" spans="1:12" x14ac:dyDescent="0.2">
      <c r="A35" s="7" t="s">
        <v>23</v>
      </c>
      <c r="D35" s="7" t="s">
        <v>70</v>
      </c>
      <c r="E35" s="15" t="s">
        <v>96</v>
      </c>
      <c r="F35" s="6">
        <v>37865</v>
      </c>
      <c r="G35" s="6">
        <v>44531</v>
      </c>
      <c r="H35" s="7">
        <v>74</v>
      </c>
      <c r="I35" s="7" t="s">
        <v>69</v>
      </c>
      <c r="J35" s="7" t="s">
        <v>71</v>
      </c>
      <c r="K35" s="7" t="s">
        <v>72</v>
      </c>
      <c r="L35" s="7">
        <v>3</v>
      </c>
    </row>
    <row r="36" spans="1:12" x14ac:dyDescent="0.2">
      <c r="A36" s="7" t="s">
        <v>24</v>
      </c>
      <c r="D36" s="7" t="s">
        <v>70</v>
      </c>
      <c r="E36" s="15" t="s">
        <v>97</v>
      </c>
      <c r="F36" s="6">
        <v>37865</v>
      </c>
      <c r="G36" s="6">
        <v>44531</v>
      </c>
      <c r="H36" s="7">
        <v>74</v>
      </c>
      <c r="I36" s="7" t="s">
        <v>69</v>
      </c>
      <c r="J36" s="7" t="s">
        <v>71</v>
      </c>
      <c r="K36" s="7" t="s">
        <v>72</v>
      </c>
      <c r="L36" s="7">
        <v>3</v>
      </c>
    </row>
    <row r="37" spans="1:12" x14ac:dyDescent="0.2">
      <c r="A37" s="7" t="s">
        <v>25</v>
      </c>
      <c r="D37" s="7" t="s">
        <v>70</v>
      </c>
      <c r="E37" s="15" t="s">
        <v>98</v>
      </c>
      <c r="F37" s="6">
        <v>37865</v>
      </c>
      <c r="G37" s="6">
        <v>44531</v>
      </c>
      <c r="H37" s="7">
        <v>74</v>
      </c>
      <c r="I37" s="7" t="s">
        <v>69</v>
      </c>
      <c r="J37" s="7" t="s">
        <v>71</v>
      </c>
      <c r="K37" s="7" t="s">
        <v>72</v>
      </c>
      <c r="L37" s="7">
        <v>3</v>
      </c>
    </row>
    <row r="38" spans="1:12" x14ac:dyDescent="0.2">
      <c r="A38" s="7" t="s">
        <v>26</v>
      </c>
      <c r="D38" s="7" t="s">
        <v>70</v>
      </c>
      <c r="E38" s="15" t="s">
        <v>99</v>
      </c>
      <c r="F38" s="6">
        <v>37865</v>
      </c>
      <c r="G38" s="6">
        <v>44531</v>
      </c>
      <c r="H38" s="7">
        <v>74</v>
      </c>
      <c r="I38" s="7" t="s">
        <v>69</v>
      </c>
      <c r="J38" s="7" t="s">
        <v>71</v>
      </c>
      <c r="K38" s="7" t="s">
        <v>72</v>
      </c>
      <c r="L38" s="7">
        <v>3</v>
      </c>
    </row>
    <row r="39" spans="1:12" x14ac:dyDescent="0.2">
      <c r="A39" s="7" t="s">
        <v>27</v>
      </c>
      <c r="D39" s="7" t="s">
        <v>70</v>
      </c>
      <c r="E39" s="15" t="s">
        <v>100</v>
      </c>
      <c r="F39" s="6">
        <v>37865</v>
      </c>
      <c r="G39" s="6">
        <v>44531</v>
      </c>
      <c r="H39" s="7">
        <v>74</v>
      </c>
      <c r="I39" s="7" t="s">
        <v>69</v>
      </c>
      <c r="J39" s="7" t="s">
        <v>71</v>
      </c>
      <c r="K39" s="7" t="s">
        <v>72</v>
      </c>
      <c r="L39" s="7">
        <v>3</v>
      </c>
    </row>
    <row r="40" spans="1:12" x14ac:dyDescent="0.2">
      <c r="A40" s="7" t="s">
        <v>28</v>
      </c>
      <c r="D40" s="7" t="s">
        <v>70</v>
      </c>
      <c r="E40" s="15" t="s">
        <v>101</v>
      </c>
      <c r="F40" s="6">
        <v>37865</v>
      </c>
      <c r="G40" s="6">
        <v>44531</v>
      </c>
      <c r="H40" s="7">
        <v>74</v>
      </c>
      <c r="I40" s="7" t="s">
        <v>69</v>
      </c>
      <c r="J40" s="7" t="s">
        <v>71</v>
      </c>
      <c r="K40" s="7" t="s">
        <v>72</v>
      </c>
      <c r="L40" s="7">
        <v>3</v>
      </c>
    </row>
    <row r="41" spans="1:12" x14ac:dyDescent="0.2">
      <c r="A41" s="7" t="s">
        <v>29</v>
      </c>
      <c r="D41" s="7" t="s">
        <v>70</v>
      </c>
      <c r="E41" s="15" t="s">
        <v>102</v>
      </c>
      <c r="F41" s="6">
        <v>37865</v>
      </c>
      <c r="G41" s="6">
        <v>44531</v>
      </c>
      <c r="H41" s="7">
        <v>74</v>
      </c>
      <c r="I41" s="7" t="s">
        <v>69</v>
      </c>
      <c r="J41" s="7" t="s">
        <v>71</v>
      </c>
      <c r="K41" s="7" t="s">
        <v>72</v>
      </c>
      <c r="L41" s="7">
        <v>3</v>
      </c>
    </row>
    <row r="42" spans="1:12" x14ac:dyDescent="0.2">
      <c r="A42" s="7" t="s">
        <v>30</v>
      </c>
      <c r="D42" s="7" t="s">
        <v>70</v>
      </c>
      <c r="E42" s="15" t="s">
        <v>104</v>
      </c>
      <c r="F42" s="6">
        <v>37316</v>
      </c>
      <c r="G42" s="6">
        <v>44531</v>
      </c>
      <c r="H42" s="7">
        <v>80</v>
      </c>
      <c r="I42" s="7" t="s">
        <v>103</v>
      </c>
      <c r="J42" s="7" t="s">
        <v>71</v>
      </c>
      <c r="K42" s="7" t="s">
        <v>72</v>
      </c>
      <c r="L42" s="7">
        <v>3</v>
      </c>
    </row>
    <row r="43" spans="1:12" x14ac:dyDescent="0.2">
      <c r="A43" s="7" t="s">
        <v>31</v>
      </c>
      <c r="D43" s="7" t="s">
        <v>70</v>
      </c>
      <c r="E43" s="15" t="s">
        <v>105</v>
      </c>
      <c r="F43" s="6">
        <v>37865</v>
      </c>
      <c r="G43" s="6">
        <v>44531</v>
      </c>
      <c r="H43" s="7">
        <v>74</v>
      </c>
      <c r="I43" s="7" t="s">
        <v>103</v>
      </c>
      <c r="J43" s="7" t="s">
        <v>71</v>
      </c>
      <c r="K43" s="7" t="s">
        <v>72</v>
      </c>
      <c r="L43" s="7">
        <v>3</v>
      </c>
    </row>
    <row r="44" spans="1:12" x14ac:dyDescent="0.2">
      <c r="A44" s="7" t="s">
        <v>32</v>
      </c>
      <c r="D44" s="7" t="s">
        <v>70</v>
      </c>
      <c r="E44" s="15" t="s">
        <v>106</v>
      </c>
      <c r="F44" s="6">
        <v>37316</v>
      </c>
      <c r="G44" s="6">
        <v>44531</v>
      </c>
      <c r="H44" s="7">
        <v>80</v>
      </c>
      <c r="I44" s="7" t="s">
        <v>103</v>
      </c>
      <c r="J44" s="7" t="s">
        <v>71</v>
      </c>
      <c r="K44" s="7" t="s">
        <v>72</v>
      </c>
      <c r="L44" s="7">
        <v>3</v>
      </c>
    </row>
    <row r="45" spans="1:12" x14ac:dyDescent="0.2">
      <c r="A45" s="7" t="s">
        <v>33</v>
      </c>
      <c r="D45" s="7" t="s">
        <v>70</v>
      </c>
      <c r="E45" s="15" t="s">
        <v>107</v>
      </c>
      <c r="F45" s="6">
        <v>37865</v>
      </c>
      <c r="G45" s="6">
        <v>44531</v>
      </c>
      <c r="H45" s="7">
        <v>74</v>
      </c>
      <c r="I45" s="7" t="s">
        <v>103</v>
      </c>
      <c r="J45" s="7" t="s">
        <v>71</v>
      </c>
      <c r="K45" s="7" t="s">
        <v>72</v>
      </c>
      <c r="L45" s="7">
        <v>3</v>
      </c>
    </row>
    <row r="46" spans="1:12" x14ac:dyDescent="0.2">
      <c r="A46" s="7" t="s">
        <v>34</v>
      </c>
      <c r="D46" s="7" t="s">
        <v>70</v>
      </c>
      <c r="E46" s="15" t="s">
        <v>108</v>
      </c>
      <c r="F46" s="6">
        <v>37316</v>
      </c>
      <c r="G46" s="6">
        <v>44531</v>
      </c>
      <c r="H46" s="7">
        <v>80</v>
      </c>
      <c r="I46" s="7" t="s">
        <v>103</v>
      </c>
      <c r="J46" s="7" t="s">
        <v>71</v>
      </c>
      <c r="K46" s="7" t="s">
        <v>72</v>
      </c>
      <c r="L46" s="7">
        <v>3</v>
      </c>
    </row>
    <row r="47" spans="1:12" x14ac:dyDescent="0.2">
      <c r="A47" s="7" t="s">
        <v>35</v>
      </c>
      <c r="D47" s="7" t="s">
        <v>70</v>
      </c>
      <c r="E47" s="15" t="s">
        <v>109</v>
      </c>
      <c r="F47" s="6">
        <v>37865</v>
      </c>
      <c r="G47" s="6">
        <v>44531</v>
      </c>
      <c r="H47" s="7">
        <v>74</v>
      </c>
      <c r="I47" s="7" t="s">
        <v>103</v>
      </c>
      <c r="J47" s="7" t="s">
        <v>71</v>
      </c>
      <c r="K47" s="7" t="s">
        <v>72</v>
      </c>
      <c r="L47" s="7">
        <v>3</v>
      </c>
    </row>
    <row r="48" spans="1:12" x14ac:dyDescent="0.2">
      <c r="A48" s="7" t="s">
        <v>36</v>
      </c>
      <c r="D48" s="7" t="s">
        <v>70</v>
      </c>
      <c r="E48" s="15" t="s">
        <v>110</v>
      </c>
      <c r="F48" s="6">
        <v>37316</v>
      </c>
      <c r="G48" s="6">
        <v>44531</v>
      </c>
      <c r="H48" s="7">
        <v>80</v>
      </c>
      <c r="I48" s="7" t="s">
        <v>103</v>
      </c>
      <c r="J48" s="7" t="s">
        <v>71</v>
      </c>
      <c r="K48" s="7" t="s">
        <v>72</v>
      </c>
      <c r="L48" s="7">
        <v>3</v>
      </c>
    </row>
    <row r="49" spans="1:12" x14ac:dyDescent="0.2">
      <c r="A49" s="7" t="s">
        <v>37</v>
      </c>
      <c r="D49" s="7" t="s">
        <v>70</v>
      </c>
      <c r="E49" s="15" t="s">
        <v>111</v>
      </c>
      <c r="F49" s="6">
        <v>37865</v>
      </c>
      <c r="G49" s="6">
        <v>44531</v>
      </c>
      <c r="H49" s="7">
        <v>74</v>
      </c>
      <c r="I49" s="7" t="s">
        <v>103</v>
      </c>
      <c r="J49" s="7" t="s">
        <v>71</v>
      </c>
      <c r="K49" s="7" t="s">
        <v>72</v>
      </c>
      <c r="L49" s="7">
        <v>3</v>
      </c>
    </row>
    <row r="50" spans="1:12" x14ac:dyDescent="0.2">
      <c r="A50" s="7" t="s">
        <v>38</v>
      </c>
      <c r="D50" s="7" t="s">
        <v>70</v>
      </c>
      <c r="E50" s="15" t="s">
        <v>112</v>
      </c>
      <c r="F50" s="6">
        <v>37316</v>
      </c>
      <c r="G50" s="6">
        <v>44531</v>
      </c>
      <c r="H50" s="7">
        <v>80</v>
      </c>
      <c r="I50" s="7" t="s">
        <v>103</v>
      </c>
      <c r="J50" s="7" t="s">
        <v>71</v>
      </c>
      <c r="K50" s="7" t="s">
        <v>72</v>
      </c>
      <c r="L50" s="7">
        <v>3</v>
      </c>
    </row>
    <row r="51" spans="1:12" x14ac:dyDescent="0.2">
      <c r="A51" s="7" t="s">
        <v>39</v>
      </c>
      <c r="D51" s="7" t="s">
        <v>70</v>
      </c>
      <c r="E51" s="15" t="s">
        <v>113</v>
      </c>
      <c r="F51" s="6">
        <v>37865</v>
      </c>
      <c r="G51" s="6">
        <v>44531</v>
      </c>
      <c r="H51" s="7">
        <v>74</v>
      </c>
      <c r="I51" s="7" t="s">
        <v>103</v>
      </c>
      <c r="J51" s="7" t="s">
        <v>71</v>
      </c>
      <c r="K51" s="7" t="s">
        <v>72</v>
      </c>
      <c r="L51" s="7">
        <v>3</v>
      </c>
    </row>
    <row r="52" spans="1:12" x14ac:dyDescent="0.2">
      <c r="A52" s="7" t="s">
        <v>40</v>
      </c>
      <c r="D52" s="7" t="s">
        <v>70</v>
      </c>
      <c r="E52" s="15" t="s">
        <v>114</v>
      </c>
      <c r="F52" s="6">
        <v>37316</v>
      </c>
      <c r="G52" s="6">
        <v>44531</v>
      </c>
      <c r="H52" s="7">
        <v>80</v>
      </c>
      <c r="I52" s="7" t="s">
        <v>103</v>
      </c>
      <c r="J52" s="7" t="s">
        <v>71</v>
      </c>
      <c r="K52" s="7" t="s">
        <v>72</v>
      </c>
      <c r="L52" s="7">
        <v>3</v>
      </c>
    </row>
    <row r="53" spans="1:12" x14ac:dyDescent="0.2">
      <c r="A53" s="7" t="s">
        <v>41</v>
      </c>
      <c r="D53" s="7" t="s">
        <v>70</v>
      </c>
      <c r="E53" s="15" t="s">
        <v>115</v>
      </c>
      <c r="F53" s="6">
        <v>37865</v>
      </c>
      <c r="G53" s="6">
        <v>44531</v>
      </c>
      <c r="H53" s="7">
        <v>74</v>
      </c>
      <c r="I53" s="7" t="s">
        <v>103</v>
      </c>
      <c r="J53" s="7" t="s">
        <v>71</v>
      </c>
      <c r="K53" s="7" t="s">
        <v>72</v>
      </c>
      <c r="L53" s="7">
        <v>3</v>
      </c>
    </row>
    <row r="54" spans="1:12" x14ac:dyDescent="0.2">
      <c r="A54" s="7" t="s">
        <v>42</v>
      </c>
      <c r="D54" s="7" t="s">
        <v>70</v>
      </c>
      <c r="E54" s="15" t="s">
        <v>116</v>
      </c>
      <c r="F54" s="6">
        <v>37316</v>
      </c>
      <c r="G54" s="6">
        <v>44531</v>
      </c>
      <c r="H54" s="7">
        <v>80</v>
      </c>
      <c r="I54" s="7" t="s">
        <v>103</v>
      </c>
      <c r="J54" s="7" t="s">
        <v>71</v>
      </c>
      <c r="K54" s="7" t="s">
        <v>72</v>
      </c>
      <c r="L54" s="7">
        <v>3</v>
      </c>
    </row>
    <row r="55" spans="1:12" x14ac:dyDescent="0.2">
      <c r="A55" s="7" t="s">
        <v>43</v>
      </c>
      <c r="D55" s="7" t="s">
        <v>70</v>
      </c>
      <c r="E55" s="15" t="s">
        <v>117</v>
      </c>
      <c r="F55" s="6">
        <v>37865</v>
      </c>
      <c r="G55" s="6">
        <v>44531</v>
      </c>
      <c r="H55" s="7">
        <v>74</v>
      </c>
      <c r="I55" s="7" t="s">
        <v>103</v>
      </c>
      <c r="J55" s="7" t="s">
        <v>71</v>
      </c>
      <c r="K55" s="7" t="s">
        <v>72</v>
      </c>
      <c r="L55" s="7">
        <v>3</v>
      </c>
    </row>
    <row r="56" spans="1:12" x14ac:dyDescent="0.2">
      <c r="A56" s="7" t="s">
        <v>44</v>
      </c>
      <c r="D56" s="7" t="s">
        <v>70</v>
      </c>
      <c r="E56" s="15" t="s">
        <v>118</v>
      </c>
      <c r="F56" s="6">
        <v>37316</v>
      </c>
      <c r="G56" s="6">
        <v>44531</v>
      </c>
      <c r="H56" s="7">
        <v>80</v>
      </c>
      <c r="I56" s="7" t="s">
        <v>103</v>
      </c>
      <c r="J56" s="7" t="s">
        <v>71</v>
      </c>
      <c r="K56" s="7" t="s">
        <v>72</v>
      </c>
      <c r="L56" s="7">
        <v>3</v>
      </c>
    </row>
    <row r="57" spans="1:12" x14ac:dyDescent="0.2">
      <c r="A57" s="7" t="s">
        <v>45</v>
      </c>
      <c r="D57" s="7" t="s">
        <v>70</v>
      </c>
      <c r="E57" s="15" t="s">
        <v>119</v>
      </c>
      <c r="F57" s="6">
        <v>37865</v>
      </c>
      <c r="G57" s="6">
        <v>44531</v>
      </c>
      <c r="H57" s="7">
        <v>74</v>
      </c>
      <c r="I57" s="7" t="s">
        <v>103</v>
      </c>
      <c r="J57" s="7" t="s">
        <v>71</v>
      </c>
      <c r="K57" s="7" t="s">
        <v>72</v>
      </c>
      <c r="L57" s="7">
        <v>3</v>
      </c>
    </row>
    <row r="58" spans="1:12" x14ac:dyDescent="0.2">
      <c r="A58" s="7" t="s">
        <v>46</v>
      </c>
      <c r="D58" s="7" t="s">
        <v>70</v>
      </c>
      <c r="E58" s="15" t="s">
        <v>120</v>
      </c>
      <c r="F58" s="6">
        <v>37865</v>
      </c>
      <c r="G58" s="6">
        <v>44531</v>
      </c>
      <c r="H58" s="7">
        <v>74</v>
      </c>
      <c r="I58" s="7" t="s">
        <v>103</v>
      </c>
      <c r="J58" s="7" t="s">
        <v>71</v>
      </c>
      <c r="K58" s="7" t="s">
        <v>72</v>
      </c>
      <c r="L58" s="7">
        <v>3</v>
      </c>
    </row>
    <row r="59" spans="1:12" x14ac:dyDescent="0.2">
      <c r="A59" s="7" t="s">
        <v>47</v>
      </c>
      <c r="D59" s="7" t="s">
        <v>70</v>
      </c>
      <c r="E59" s="15" t="s">
        <v>121</v>
      </c>
      <c r="F59" s="6">
        <v>37865</v>
      </c>
      <c r="G59" s="6">
        <v>44531</v>
      </c>
      <c r="H59" s="7">
        <v>74</v>
      </c>
      <c r="I59" s="7" t="s">
        <v>103</v>
      </c>
      <c r="J59" s="7" t="s">
        <v>71</v>
      </c>
      <c r="K59" s="7" t="s">
        <v>72</v>
      </c>
      <c r="L59" s="7">
        <v>3</v>
      </c>
    </row>
    <row r="60" spans="1:12" x14ac:dyDescent="0.2">
      <c r="A60" s="7" t="s">
        <v>48</v>
      </c>
      <c r="D60" s="7" t="s">
        <v>70</v>
      </c>
      <c r="E60" s="15" t="s">
        <v>122</v>
      </c>
      <c r="F60" s="6">
        <v>37865</v>
      </c>
      <c r="G60" s="6">
        <v>44531</v>
      </c>
      <c r="H60" s="7">
        <v>74</v>
      </c>
      <c r="I60" s="7" t="s">
        <v>103</v>
      </c>
      <c r="J60" s="7" t="s">
        <v>71</v>
      </c>
      <c r="K60" s="7" t="s">
        <v>72</v>
      </c>
      <c r="L60" s="7">
        <v>3</v>
      </c>
    </row>
    <row r="61" spans="1:12" x14ac:dyDescent="0.2">
      <c r="A61" s="7" t="s">
        <v>49</v>
      </c>
      <c r="D61" s="7" t="s">
        <v>70</v>
      </c>
      <c r="E61" s="15" t="s">
        <v>123</v>
      </c>
      <c r="F61" s="6">
        <v>37865</v>
      </c>
      <c r="G61" s="6">
        <v>44531</v>
      </c>
      <c r="H61" s="7">
        <v>74</v>
      </c>
      <c r="I61" s="7" t="s">
        <v>103</v>
      </c>
      <c r="J61" s="7" t="s">
        <v>71</v>
      </c>
      <c r="K61" s="7" t="s">
        <v>72</v>
      </c>
      <c r="L61" s="7">
        <v>3</v>
      </c>
    </row>
    <row r="62" spans="1:12" x14ac:dyDescent="0.2">
      <c r="A62" s="7" t="s">
        <v>50</v>
      </c>
      <c r="D62" s="7" t="s">
        <v>70</v>
      </c>
      <c r="E62" s="15" t="s">
        <v>124</v>
      </c>
      <c r="F62" s="6">
        <v>37865</v>
      </c>
      <c r="G62" s="6">
        <v>44531</v>
      </c>
      <c r="H62" s="7">
        <v>74</v>
      </c>
      <c r="I62" s="7" t="s">
        <v>103</v>
      </c>
      <c r="J62" s="7" t="s">
        <v>71</v>
      </c>
      <c r="K62" s="7" t="s">
        <v>72</v>
      </c>
      <c r="L62" s="7">
        <v>3</v>
      </c>
    </row>
    <row r="63" spans="1:12" x14ac:dyDescent="0.2">
      <c r="A63" s="7" t="s">
        <v>51</v>
      </c>
      <c r="D63" s="7" t="s">
        <v>70</v>
      </c>
      <c r="E63" s="15" t="s">
        <v>125</v>
      </c>
      <c r="F63" s="6">
        <v>37865</v>
      </c>
      <c r="G63" s="6">
        <v>44531</v>
      </c>
      <c r="H63" s="7">
        <v>74</v>
      </c>
      <c r="I63" s="7" t="s">
        <v>103</v>
      </c>
      <c r="J63" s="7" t="s">
        <v>71</v>
      </c>
      <c r="K63" s="7" t="s">
        <v>72</v>
      </c>
      <c r="L63" s="7">
        <v>3</v>
      </c>
    </row>
    <row r="64" spans="1:12" x14ac:dyDescent="0.2">
      <c r="A64" s="7" t="s">
        <v>52</v>
      </c>
      <c r="D64" s="7" t="s">
        <v>70</v>
      </c>
      <c r="E64" s="15" t="s">
        <v>126</v>
      </c>
      <c r="F64" s="6">
        <v>37865</v>
      </c>
      <c r="G64" s="6">
        <v>44531</v>
      </c>
      <c r="H64" s="7">
        <v>74</v>
      </c>
      <c r="I64" s="7" t="s">
        <v>103</v>
      </c>
      <c r="J64" s="7" t="s">
        <v>71</v>
      </c>
      <c r="K64" s="7" t="s">
        <v>72</v>
      </c>
      <c r="L64" s="7">
        <v>3</v>
      </c>
    </row>
    <row r="65" spans="1:12" x14ac:dyDescent="0.2">
      <c r="A65" s="7" t="s">
        <v>53</v>
      </c>
      <c r="D65" s="7" t="s">
        <v>70</v>
      </c>
      <c r="E65" s="15" t="s">
        <v>127</v>
      </c>
      <c r="F65" s="6">
        <v>37865</v>
      </c>
      <c r="G65" s="6">
        <v>44531</v>
      </c>
      <c r="H65" s="7">
        <v>74</v>
      </c>
      <c r="I65" s="7" t="s">
        <v>103</v>
      </c>
      <c r="J65" s="7" t="s">
        <v>71</v>
      </c>
      <c r="K65" s="7" t="s">
        <v>72</v>
      </c>
      <c r="L65" s="7">
        <v>3</v>
      </c>
    </row>
    <row r="66" spans="1:12" x14ac:dyDescent="0.2">
      <c r="A66" s="7" t="s">
        <v>54</v>
      </c>
      <c r="D66" s="7" t="s">
        <v>70</v>
      </c>
      <c r="E66" s="15" t="s">
        <v>128</v>
      </c>
      <c r="F66" s="6">
        <v>37865</v>
      </c>
      <c r="G66" s="6">
        <v>44531</v>
      </c>
      <c r="H66" s="7">
        <v>74</v>
      </c>
      <c r="I66" s="7" t="s">
        <v>103</v>
      </c>
      <c r="J66" s="7" t="s">
        <v>71</v>
      </c>
      <c r="K66" s="7" t="s">
        <v>72</v>
      </c>
      <c r="L66" s="7">
        <v>3</v>
      </c>
    </row>
    <row r="67" spans="1:12" x14ac:dyDescent="0.2">
      <c r="A67" s="7" t="s">
        <v>55</v>
      </c>
      <c r="D67" s="7" t="s">
        <v>70</v>
      </c>
      <c r="E67" s="15" t="s">
        <v>129</v>
      </c>
      <c r="F67" s="6">
        <v>37865</v>
      </c>
      <c r="G67" s="6">
        <v>44531</v>
      </c>
      <c r="H67" s="7">
        <v>74</v>
      </c>
      <c r="I67" s="7" t="s">
        <v>103</v>
      </c>
      <c r="J67" s="7" t="s">
        <v>71</v>
      </c>
      <c r="K67" s="7" t="s">
        <v>72</v>
      </c>
      <c r="L67" s="7">
        <v>3</v>
      </c>
    </row>
    <row r="68" spans="1:12" x14ac:dyDescent="0.2">
      <c r="A68" s="7" t="s">
        <v>56</v>
      </c>
      <c r="D68" s="7" t="s">
        <v>70</v>
      </c>
      <c r="E68" s="15" t="s">
        <v>130</v>
      </c>
      <c r="F68" s="6">
        <v>37865</v>
      </c>
      <c r="G68" s="6">
        <v>44531</v>
      </c>
      <c r="H68" s="7">
        <v>74</v>
      </c>
      <c r="I68" s="7" t="s">
        <v>103</v>
      </c>
      <c r="J68" s="7" t="s">
        <v>71</v>
      </c>
      <c r="K68" s="7" t="s">
        <v>72</v>
      </c>
      <c r="L68" s="7">
        <v>3</v>
      </c>
    </row>
    <row r="69" spans="1:12" x14ac:dyDescent="0.2">
      <c r="A69" s="7" t="s">
        <v>57</v>
      </c>
      <c r="D69" s="7" t="s">
        <v>70</v>
      </c>
      <c r="E69" s="15" t="s">
        <v>131</v>
      </c>
      <c r="F69" s="6">
        <v>37865</v>
      </c>
      <c r="G69" s="6">
        <v>44531</v>
      </c>
      <c r="H69" s="7">
        <v>74</v>
      </c>
      <c r="I69" s="7" t="s">
        <v>103</v>
      </c>
      <c r="J69" s="7" t="s">
        <v>71</v>
      </c>
      <c r="K69" s="7" t="s">
        <v>72</v>
      </c>
      <c r="L69" s="7">
        <v>3</v>
      </c>
    </row>
    <row r="70" spans="1:12" x14ac:dyDescent="0.2">
      <c r="A70" s="7" t="s">
        <v>58</v>
      </c>
      <c r="D70" s="7" t="s">
        <v>70</v>
      </c>
      <c r="E70" s="15" t="s">
        <v>132</v>
      </c>
      <c r="F70" s="6">
        <v>37865</v>
      </c>
      <c r="G70" s="6">
        <v>44531</v>
      </c>
      <c r="H70" s="7">
        <v>74</v>
      </c>
      <c r="I70" s="7" t="s">
        <v>103</v>
      </c>
      <c r="J70" s="7" t="s">
        <v>71</v>
      </c>
      <c r="K70" s="7" t="s">
        <v>72</v>
      </c>
      <c r="L70" s="7">
        <v>3</v>
      </c>
    </row>
    <row r="71" spans="1:12" x14ac:dyDescent="0.2">
      <c r="A71" s="7" t="s">
        <v>59</v>
      </c>
      <c r="D71" s="7" t="s">
        <v>70</v>
      </c>
      <c r="E71" s="15" t="s">
        <v>133</v>
      </c>
      <c r="F71" s="6">
        <v>37865</v>
      </c>
      <c r="G71" s="6">
        <v>44531</v>
      </c>
      <c r="H71" s="7">
        <v>74</v>
      </c>
      <c r="I71" s="7" t="s">
        <v>103</v>
      </c>
      <c r="J71" s="7" t="s">
        <v>71</v>
      </c>
      <c r="K71" s="7" t="s">
        <v>72</v>
      </c>
      <c r="L71" s="7">
        <v>3</v>
      </c>
    </row>
    <row r="73" spans="1:12" x14ac:dyDescent="0.2">
      <c r="A73" s="7" t="s">
        <v>144</v>
      </c>
    </row>
  </sheetData>
  <mergeCells count="1">
    <mergeCell ref="B6:L6"/>
  </mergeCells>
  <hyperlinks>
    <hyperlink ref="D8" location="Enquiries!A1" display="Enquiries"/>
    <hyperlink ref="E12" location="A83728545T" display="A83728545T"/>
    <hyperlink ref="E13" location="A83728577K" display="A83728577K"/>
    <hyperlink ref="E14" location="A83728549A" display="A83728549A"/>
    <hyperlink ref="E15" location="A83728581A" display="A83728581A"/>
    <hyperlink ref="E16" location="A83728553T" display="A83728553T"/>
    <hyperlink ref="E17" location="A83728585K" display="A83728585K"/>
    <hyperlink ref="E18" location="A83728557A" display="A83728557A"/>
    <hyperlink ref="E19" location="A83728589V" display="A83728589V"/>
    <hyperlink ref="E20" location="A83728561T" display="A83728561T"/>
    <hyperlink ref="E21" location="A83728593K" display="A83728593K"/>
    <hyperlink ref="E22" location="A83728565A" display="A83728565A"/>
    <hyperlink ref="E23" location="A83728597V" display="A83728597V"/>
    <hyperlink ref="E24" location="A83728569K" display="A83728569K"/>
    <hyperlink ref="E25" location="A83728601X" display="A83728601X"/>
    <hyperlink ref="E26" location="A83728573A" display="A83728573A"/>
    <hyperlink ref="E27" location="A83728546V" display="A83728546V"/>
    <hyperlink ref="E28" location="A83728578L" display="A83728578L"/>
    <hyperlink ref="E29" location="A83728550K" display="A83728550K"/>
    <hyperlink ref="E30" location="A83728582C" display="A83728582C"/>
    <hyperlink ref="E31" location="A83728554V" display="A83728554V"/>
    <hyperlink ref="E32" location="A83728586L" display="A83728586L"/>
    <hyperlink ref="E33" location="A83728558C" display="A83728558C"/>
    <hyperlink ref="E34" location="A83728590C" display="A83728590C"/>
    <hyperlink ref="E35" location="A83728562V" display="A83728562V"/>
    <hyperlink ref="E36" location="A83728594L" display="A83728594L"/>
    <hyperlink ref="E37" location="A83728566C" display="A83728566C"/>
    <hyperlink ref="E38" location="A83728598W" display="A83728598W"/>
    <hyperlink ref="E39" location="A83728570V" display="A83728570V"/>
    <hyperlink ref="E40" location="A83728602A" display="A83728602A"/>
    <hyperlink ref="E41" location="A83728574C" display="A83728574C"/>
    <hyperlink ref="E42" location="A83728543L" display="A83728543L"/>
    <hyperlink ref="E43" location="A83728575F" display="A83728575F"/>
    <hyperlink ref="E44" location="A83728547W" display="A83728547W"/>
    <hyperlink ref="E45" location="A83728579R" display="A83728579R"/>
    <hyperlink ref="E46" location="A83728551L" display="A83728551L"/>
    <hyperlink ref="E47" location="A83728583F" display="A83728583F"/>
    <hyperlink ref="E48" location="A83728555W" display="A83728555W"/>
    <hyperlink ref="E49" location="A83728587R" display="A83728587R"/>
    <hyperlink ref="E50" location="A83728559F" display="A83728559F"/>
    <hyperlink ref="E51" location="A83728591F" display="A83728591F"/>
    <hyperlink ref="E52" location="A83728563W" display="A83728563W"/>
    <hyperlink ref="E53" location="A83728595R" display="A83728595R"/>
    <hyperlink ref="E54" location="A83728567F" display="A83728567F"/>
    <hyperlink ref="E55" location="A83728599X" display="A83728599X"/>
    <hyperlink ref="E56" location="A83728571W" display="A83728571W"/>
    <hyperlink ref="E57" location="A83728544R" display="A83728544R"/>
    <hyperlink ref="E58" location="A83728576J" display="A83728576J"/>
    <hyperlink ref="E59" location="A83728548X" display="A83728548X"/>
    <hyperlink ref="E60" location="A83728580X" display="A83728580X"/>
    <hyperlink ref="E61" location="A83728552R" display="A83728552R"/>
    <hyperlink ref="E62" location="A83728584J" display="A83728584J"/>
    <hyperlink ref="E63" location="A83728556X" display="A83728556X"/>
    <hyperlink ref="E64" location="A83728588T" display="A83728588T"/>
    <hyperlink ref="E65" location="A83728560R" display="A83728560R"/>
    <hyperlink ref="E66" location="A83728592J" display="A83728592J"/>
    <hyperlink ref="E67" location="A83728564X" display="A83728564X"/>
    <hyperlink ref="E68" location="A83728596T" display="A83728596T"/>
    <hyperlink ref="E69" location="A83728568J" display="A83728568J"/>
    <hyperlink ref="E70" location="A83728600W" display="A83728600W"/>
    <hyperlink ref="E71" location="A83728572X" display="A83728572X"/>
  </hyperlink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8"/>
  <sheetViews>
    <sheetView tabSelected="1" workbookViewId="0">
      <pane xSplit="1" ySplit="10" topLeftCell="B68" activePane="bottomRight" state="frozen"/>
      <selection pane="topRight" activeCell="B1" sqref="B1"/>
      <selection pane="bottomLeft" activeCell="A11" sqref="A11"/>
      <selection pane="bottomRight" activeCell="F94" sqref="F94"/>
    </sheetView>
  </sheetViews>
  <sheetFormatPr defaultColWidth="14.7109375" defaultRowHeight="11.25" x14ac:dyDescent="0.2"/>
  <cols>
    <col min="1" max="1" width="14.7109375" style="1"/>
    <col min="2" max="9" width="14.7109375" style="20"/>
    <col min="10" max="17" width="14.7109375" style="21"/>
    <col min="18" max="16384" width="14.7109375" style="1"/>
  </cols>
  <sheetData>
    <row r="1" spans="1:17" s="2" customFormat="1" ht="99.95" customHeight="1" x14ac:dyDescent="0.2">
      <c r="B1" s="18" t="s">
        <v>0</v>
      </c>
      <c r="C1" s="18" t="s">
        <v>2</v>
      </c>
      <c r="D1" s="18" t="s">
        <v>4</v>
      </c>
      <c r="E1" s="18" t="s">
        <v>6</v>
      </c>
      <c r="F1" s="18" t="s">
        <v>8</v>
      </c>
      <c r="G1" s="18" t="s">
        <v>10</v>
      </c>
      <c r="H1" s="18" t="s">
        <v>12</v>
      </c>
      <c r="I1" s="18" t="s">
        <v>14</v>
      </c>
      <c r="J1" s="19" t="s">
        <v>15</v>
      </c>
      <c r="K1" s="19" t="s">
        <v>17</v>
      </c>
      <c r="L1" s="19" t="s">
        <v>19</v>
      </c>
      <c r="M1" s="19" t="s">
        <v>21</v>
      </c>
      <c r="N1" s="19" t="s">
        <v>23</v>
      </c>
      <c r="O1" s="19" t="s">
        <v>25</v>
      </c>
      <c r="P1" s="19" t="s">
        <v>27</v>
      </c>
      <c r="Q1" s="19" t="s">
        <v>29</v>
      </c>
    </row>
    <row r="2" spans="1:17" x14ac:dyDescent="0.2">
      <c r="A2" s="3" t="s">
        <v>60</v>
      </c>
      <c r="B2" s="20" t="s">
        <v>69</v>
      </c>
      <c r="C2" s="20" t="s">
        <v>69</v>
      </c>
      <c r="D2" s="20" t="s">
        <v>69</v>
      </c>
      <c r="E2" s="20" t="s">
        <v>69</v>
      </c>
      <c r="F2" s="20" t="s">
        <v>69</v>
      </c>
      <c r="G2" s="20" t="s">
        <v>69</v>
      </c>
      <c r="H2" s="20" t="s">
        <v>69</v>
      </c>
      <c r="I2" s="20" t="s">
        <v>69</v>
      </c>
      <c r="J2" s="21" t="s">
        <v>69</v>
      </c>
      <c r="K2" s="21" t="s">
        <v>69</v>
      </c>
      <c r="L2" s="21" t="s">
        <v>69</v>
      </c>
      <c r="M2" s="21" t="s">
        <v>69</v>
      </c>
      <c r="N2" s="21" t="s">
        <v>69</v>
      </c>
      <c r="O2" s="21" t="s">
        <v>69</v>
      </c>
      <c r="P2" s="21" t="s">
        <v>69</v>
      </c>
      <c r="Q2" s="21" t="s">
        <v>69</v>
      </c>
    </row>
    <row r="3" spans="1:17" x14ac:dyDescent="0.2">
      <c r="A3" s="3" t="s">
        <v>61</v>
      </c>
      <c r="B3" s="20" t="s">
        <v>70</v>
      </c>
      <c r="C3" s="20" t="s">
        <v>70</v>
      </c>
      <c r="D3" s="20" t="s">
        <v>70</v>
      </c>
      <c r="E3" s="20" t="s">
        <v>70</v>
      </c>
      <c r="F3" s="20" t="s">
        <v>70</v>
      </c>
      <c r="G3" s="20" t="s">
        <v>70</v>
      </c>
      <c r="H3" s="20" t="s">
        <v>70</v>
      </c>
      <c r="I3" s="20" t="s">
        <v>70</v>
      </c>
      <c r="J3" s="21" t="s">
        <v>70</v>
      </c>
      <c r="K3" s="21" t="s">
        <v>70</v>
      </c>
      <c r="L3" s="21" t="s">
        <v>70</v>
      </c>
      <c r="M3" s="21" t="s">
        <v>70</v>
      </c>
      <c r="N3" s="21" t="s">
        <v>70</v>
      </c>
      <c r="O3" s="21" t="s">
        <v>70</v>
      </c>
      <c r="P3" s="21" t="s">
        <v>70</v>
      </c>
      <c r="Q3" s="21" t="s">
        <v>70</v>
      </c>
    </row>
    <row r="4" spans="1:17" x14ac:dyDescent="0.2">
      <c r="A4" s="3" t="s">
        <v>62</v>
      </c>
      <c r="B4" s="20" t="s">
        <v>71</v>
      </c>
      <c r="C4" s="20" t="s">
        <v>71</v>
      </c>
      <c r="D4" s="20" t="s">
        <v>71</v>
      </c>
      <c r="E4" s="20" t="s">
        <v>71</v>
      </c>
      <c r="F4" s="20" t="s">
        <v>71</v>
      </c>
      <c r="G4" s="20" t="s">
        <v>71</v>
      </c>
      <c r="H4" s="20" t="s">
        <v>71</v>
      </c>
      <c r="I4" s="20" t="s">
        <v>71</v>
      </c>
      <c r="J4" s="21" t="s">
        <v>71</v>
      </c>
      <c r="K4" s="21" t="s">
        <v>71</v>
      </c>
      <c r="L4" s="21" t="s">
        <v>71</v>
      </c>
      <c r="M4" s="21" t="s">
        <v>71</v>
      </c>
      <c r="N4" s="21" t="s">
        <v>71</v>
      </c>
      <c r="O4" s="21" t="s">
        <v>71</v>
      </c>
      <c r="P4" s="21" t="s">
        <v>71</v>
      </c>
      <c r="Q4" s="21" t="s">
        <v>71</v>
      </c>
    </row>
    <row r="5" spans="1:17" x14ac:dyDescent="0.2">
      <c r="A5" s="3" t="s">
        <v>63</v>
      </c>
      <c r="B5" s="20" t="s">
        <v>72</v>
      </c>
      <c r="C5" s="20" t="s">
        <v>72</v>
      </c>
      <c r="D5" s="20" t="s">
        <v>72</v>
      </c>
      <c r="E5" s="20" t="s">
        <v>72</v>
      </c>
      <c r="F5" s="20" t="s">
        <v>72</v>
      </c>
      <c r="G5" s="20" t="s">
        <v>72</v>
      </c>
      <c r="H5" s="20" t="s">
        <v>72</v>
      </c>
      <c r="I5" s="20" t="s">
        <v>72</v>
      </c>
      <c r="J5" s="21" t="s">
        <v>72</v>
      </c>
      <c r="K5" s="21" t="s">
        <v>72</v>
      </c>
      <c r="L5" s="21" t="s">
        <v>72</v>
      </c>
      <c r="M5" s="21" t="s">
        <v>72</v>
      </c>
      <c r="N5" s="21" t="s">
        <v>72</v>
      </c>
      <c r="O5" s="21" t="s">
        <v>72</v>
      </c>
      <c r="P5" s="21" t="s">
        <v>72</v>
      </c>
      <c r="Q5" s="21" t="s">
        <v>72</v>
      </c>
    </row>
    <row r="6" spans="1:17" x14ac:dyDescent="0.2">
      <c r="A6" s="3" t="s">
        <v>64</v>
      </c>
      <c r="B6" s="20">
        <v>3</v>
      </c>
      <c r="C6" s="20">
        <v>3</v>
      </c>
      <c r="D6" s="20">
        <v>3</v>
      </c>
      <c r="E6" s="20">
        <v>3</v>
      </c>
      <c r="F6" s="20">
        <v>3</v>
      </c>
      <c r="G6" s="20">
        <v>3</v>
      </c>
      <c r="H6" s="20">
        <v>3</v>
      </c>
      <c r="I6" s="20">
        <v>3</v>
      </c>
      <c r="J6" s="21">
        <v>3</v>
      </c>
      <c r="K6" s="21">
        <v>3</v>
      </c>
      <c r="L6" s="21">
        <v>3</v>
      </c>
      <c r="M6" s="21">
        <v>3</v>
      </c>
      <c r="N6" s="21">
        <v>3</v>
      </c>
      <c r="O6" s="21">
        <v>3</v>
      </c>
      <c r="P6" s="21">
        <v>3</v>
      </c>
      <c r="Q6" s="21">
        <v>3</v>
      </c>
    </row>
    <row r="7" spans="1:17" s="5" customFormat="1" x14ac:dyDescent="0.2">
      <c r="A7" s="4" t="s">
        <v>65</v>
      </c>
      <c r="B7" s="22">
        <v>37316</v>
      </c>
      <c r="C7" s="22">
        <v>37316</v>
      </c>
      <c r="D7" s="22">
        <v>37316</v>
      </c>
      <c r="E7" s="22">
        <v>37316</v>
      </c>
      <c r="F7" s="22">
        <v>37316</v>
      </c>
      <c r="G7" s="22">
        <v>37316</v>
      </c>
      <c r="H7" s="22">
        <v>37316</v>
      </c>
      <c r="I7" s="22">
        <v>37316</v>
      </c>
      <c r="J7" s="23">
        <v>37865</v>
      </c>
      <c r="K7" s="23">
        <v>37865</v>
      </c>
      <c r="L7" s="23">
        <v>37865</v>
      </c>
      <c r="M7" s="23">
        <v>37865</v>
      </c>
      <c r="N7" s="23">
        <v>37865</v>
      </c>
      <c r="O7" s="23">
        <v>37865</v>
      </c>
      <c r="P7" s="23">
        <v>37865</v>
      </c>
      <c r="Q7" s="23">
        <v>37865</v>
      </c>
    </row>
    <row r="8" spans="1:17" s="5" customFormat="1" x14ac:dyDescent="0.2">
      <c r="A8" s="4" t="s">
        <v>66</v>
      </c>
      <c r="B8" s="22">
        <v>44531</v>
      </c>
      <c r="C8" s="22">
        <v>44531</v>
      </c>
      <c r="D8" s="22">
        <v>44531</v>
      </c>
      <c r="E8" s="22">
        <v>44531</v>
      </c>
      <c r="F8" s="22">
        <v>44531</v>
      </c>
      <c r="G8" s="22">
        <v>44531</v>
      </c>
      <c r="H8" s="22">
        <v>44531</v>
      </c>
      <c r="I8" s="22">
        <v>44531</v>
      </c>
      <c r="J8" s="23">
        <v>44531</v>
      </c>
      <c r="K8" s="23">
        <v>44531</v>
      </c>
      <c r="L8" s="23">
        <v>44531</v>
      </c>
      <c r="M8" s="23">
        <v>44531</v>
      </c>
      <c r="N8" s="23">
        <v>44531</v>
      </c>
      <c r="O8" s="23">
        <v>44531</v>
      </c>
      <c r="P8" s="23">
        <v>44531</v>
      </c>
      <c r="Q8" s="23">
        <v>44531</v>
      </c>
    </row>
    <row r="9" spans="1:17" x14ac:dyDescent="0.2">
      <c r="A9" s="3" t="s">
        <v>67</v>
      </c>
      <c r="B9" s="20">
        <v>80</v>
      </c>
      <c r="C9" s="20">
        <v>80</v>
      </c>
      <c r="D9" s="20">
        <v>80</v>
      </c>
      <c r="E9" s="20">
        <v>80</v>
      </c>
      <c r="F9" s="20">
        <v>80</v>
      </c>
      <c r="G9" s="20">
        <v>80</v>
      </c>
      <c r="H9" s="20">
        <v>80</v>
      </c>
      <c r="I9" s="20">
        <v>80</v>
      </c>
      <c r="J9" s="21">
        <v>74</v>
      </c>
      <c r="K9" s="21">
        <v>74</v>
      </c>
      <c r="L9" s="21">
        <v>74</v>
      </c>
      <c r="M9" s="21">
        <v>74</v>
      </c>
      <c r="N9" s="21">
        <v>74</v>
      </c>
      <c r="O9" s="21">
        <v>74</v>
      </c>
      <c r="P9" s="21">
        <v>74</v>
      </c>
      <c r="Q9" s="21">
        <v>74</v>
      </c>
    </row>
    <row r="10" spans="1:17" x14ac:dyDescent="0.2">
      <c r="A10" s="3" t="s">
        <v>68</v>
      </c>
      <c r="B10" s="20" t="s">
        <v>73</v>
      </c>
      <c r="C10" s="20" t="s">
        <v>75</v>
      </c>
      <c r="D10" s="20" t="s">
        <v>77</v>
      </c>
      <c r="E10" s="20" t="s">
        <v>79</v>
      </c>
      <c r="F10" s="20" t="s">
        <v>81</v>
      </c>
      <c r="G10" s="20" t="s">
        <v>83</v>
      </c>
      <c r="H10" s="20" t="s">
        <v>85</v>
      </c>
      <c r="I10" s="20" t="s">
        <v>87</v>
      </c>
      <c r="J10" s="21" t="s">
        <v>88</v>
      </c>
      <c r="K10" s="21" t="s">
        <v>90</v>
      </c>
      <c r="L10" s="21" t="s">
        <v>92</v>
      </c>
      <c r="M10" s="21" t="s">
        <v>94</v>
      </c>
      <c r="N10" s="21" t="s">
        <v>96</v>
      </c>
      <c r="O10" s="21" t="s">
        <v>98</v>
      </c>
      <c r="P10" s="21" t="s">
        <v>100</v>
      </c>
      <c r="Q10" s="21" t="s">
        <v>102</v>
      </c>
    </row>
    <row r="11" spans="1:17" x14ac:dyDescent="0.2">
      <c r="A11" s="6">
        <v>37865</v>
      </c>
      <c r="B11" s="24">
        <v>480</v>
      </c>
      <c r="C11" s="24">
        <v>295</v>
      </c>
      <c r="D11" s="24">
        <v>269</v>
      </c>
      <c r="E11" s="24">
        <v>235</v>
      </c>
      <c r="F11" s="24">
        <v>236</v>
      </c>
      <c r="G11" s="24">
        <v>165</v>
      </c>
      <c r="H11" s="24">
        <v>214</v>
      </c>
      <c r="I11" s="24">
        <v>360</v>
      </c>
      <c r="J11" s="25">
        <v>371</v>
      </c>
      <c r="K11" s="25">
        <v>276</v>
      </c>
      <c r="L11" s="25">
        <v>221</v>
      </c>
      <c r="M11" s="25">
        <v>182.5</v>
      </c>
      <c r="N11" s="25">
        <v>195</v>
      </c>
      <c r="O11" s="25">
        <v>165</v>
      </c>
      <c r="P11" s="25">
        <v>130</v>
      </c>
      <c r="Q11" s="25">
        <v>290</v>
      </c>
    </row>
    <row r="12" spans="1:17" x14ac:dyDescent="0.2">
      <c r="A12" s="6">
        <v>37956</v>
      </c>
      <c r="B12" s="24">
        <v>520</v>
      </c>
      <c r="C12" s="24">
        <v>320</v>
      </c>
      <c r="D12" s="24">
        <v>296.39999999999998</v>
      </c>
      <c r="E12" s="24">
        <v>247.5</v>
      </c>
      <c r="F12" s="24">
        <v>250</v>
      </c>
      <c r="G12" s="24">
        <v>182.3</v>
      </c>
      <c r="H12" s="24">
        <v>226</v>
      </c>
      <c r="I12" s="24">
        <v>375</v>
      </c>
      <c r="J12" s="25">
        <v>387</v>
      </c>
      <c r="K12" s="25">
        <v>285</v>
      </c>
      <c r="L12" s="25">
        <v>241.6</v>
      </c>
      <c r="M12" s="25">
        <v>191</v>
      </c>
      <c r="N12" s="25">
        <v>198</v>
      </c>
      <c r="O12" s="25">
        <v>175</v>
      </c>
      <c r="P12" s="25">
        <v>135.5</v>
      </c>
      <c r="Q12" s="25">
        <v>300</v>
      </c>
    </row>
    <row r="13" spans="1:17" x14ac:dyDescent="0.2">
      <c r="A13" s="6">
        <v>38047</v>
      </c>
      <c r="B13" s="24">
        <v>523</v>
      </c>
      <c r="C13" s="24">
        <v>305</v>
      </c>
      <c r="D13" s="24">
        <v>302.7</v>
      </c>
      <c r="E13" s="24">
        <v>250</v>
      </c>
      <c r="F13" s="24">
        <v>255</v>
      </c>
      <c r="G13" s="24">
        <v>200</v>
      </c>
      <c r="H13" s="24">
        <v>239.5</v>
      </c>
      <c r="I13" s="24">
        <v>375</v>
      </c>
      <c r="J13" s="25">
        <v>380</v>
      </c>
      <c r="K13" s="25">
        <v>272.5</v>
      </c>
      <c r="L13" s="25">
        <v>249</v>
      </c>
      <c r="M13" s="25">
        <v>193.5</v>
      </c>
      <c r="N13" s="25">
        <v>208</v>
      </c>
      <c r="O13" s="25">
        <v>192</v>
      </c>
      <c r="P13" s="25">
        <v>147.1</v>
      </c>
      <c r="Q13" s="25">
        <v>295</v>
      </c>
    </row>
    <row r="14" spans="1:17" x14ac:dyDescent="0.2">
      <c r="A14" s="6">
        <v>38139</v>
      </c>
      <c r="B14" s="24">
        <v>498</v>
      </c>
      <c r="C14" s="24">
        <v>307.5</v>
      </c>
      <c r="D14" s="24">
        <v>305</v>
      </c>
      <c r="E14" s="24">
        <v>257.5</v>
      </c>
      <c r="F14" s="24">
        <v>262</v>
      </c>
      <c r="G14" s="24">
        <v>225</v>
      </c>
      <c r="H14" s="24">
        <v>248.8</v>
      </c>
      <c r="I14" s="24">
        <v>375</v>
      </c>
      <c r="J14" s="25">
        <v>380</v>
      </c>
      <c r="K14" s="25">
        <v>280</v>
      </c>
      <c r="L14" s="25">
        <v>249</v>
      </c>
      <c r="M14" s="25">
        <v>200</v>
      </c>
      <c r="N14" s="25">
        <v>215</v>
      </c>
      <c r="O14" s="25">
        <v>192.8</v>
      </c>
      <c r="P14" s="25">
        <v>152</v>
      </c>
      <c r="Q14" s="25">
        <v>300</v>
      </c>
    </row>
    <row r="15" spans="1:17" x14ac:dyDescent="0.2">
      <c r="A15" s="6">
        <v>38231</v>
      </c>
      <c r="B15" s="24">
        <v>500</v>
      </c>
      <c r="C15" s="24">
        <v>302</v>
      </c>
      <c r="D15" s="24">
        <v>305</v>
      </c>
      <c r="E15" s="24">
        <v>261</v>
      </c>
      <c r="F15" s="24">
        <v>259</v>
      </c>
      <c r="G15" s="24">
        <v>230</v>
      </c>
      <c r="H15" s="24">
        <v>245</v>
      </c>
      <c r="I15" s="24">
        <v>352.5</v>
      </c>
      <c r="J15" s="25">
        <v>380</v>
      </c>
      <c r="K15" s="25">
        <v>276</v>
      </c>
      <c r="L15" s="25">
        <v>264</v>
      </c>
      <c r="M15" s="25">
        <v>220</v>
      </c>
      <c r="N15" s="25">
        <v>215</v>
      </c>
      <c r="O15" s="25">
        <v>195</v>
      </c>
      <c r="P15" s="25">
        <v>156.5</v>
      </c>
      <c r="Q15" s="25">
        <v>280</v>
      </c>
    </row>
    <row r="16" spans="1:17" x14ac:dyDescent="0.2">
      <c r="A16" s="6">
        <v>38322</v>
      </c>
      <c r="B16" s="24">
        <v>515</v>
      </c>
      <c r="C16" s="24">
        <v>321</v>
      </c>
      <c r="D16" s="24">
        <v>310</v>
      </c>
      <c r="E16" s="24">
        <v>270</v>
      </c>
      <c r="F16" s="24">
        <v>280</v>
      </c>
      <c r="G16" s="24">
        <v>237.3</v>
      </c>
      <c r="H16" s="24">
        <v>259</v>
      </c>
      <c r="I16" s="24">
        <v>372</v>
      </c>
      <c r="J16" s="25">
        <v>390</v>
      </c>
      <c r="K16" s="25">
        <v>281</v>
      </c>
      <c r="L16" s="25">
        <v>267</v>
      </c>
      <c r="M16" s="25">
        <v>220</v>
      </c>
      <c r="N16" s="25">
        <v>229</v>
      </c>
      <c r="O16" s="25">
        <v>200</v>
      </c>
      <c r="P16" s="25">
        <v>171</v>
      </c>
      <c r="Q16" s="25">
        <v>289</v>
      </c>
    </row>
    <row r="17" spans="1:17" x14ac:dyDescent="0.2">
      <c r="A17" s="6">
        <v>38412</v>
      </c>
      <c r="B17" s="24">
        <v>486</v>
      </c>
      <c r="C17" s="24">
        <v>310</v>
      </c>
      <c r="D17" s="24">
        <v>312</v>
      </c>
      <c r="E17" s="24">
        <v>270</v>
      </c>
      <c r="F17" s="24">
        <v>290</v>
      </c>
      <c r="G17" s="24">
        <v>240</v>
      </c>
      <c r="H17" s="24">
        <v>275</v>
      </c>
      <c r="I17" s="24">
        <v>374.7</v>
      </c>
      <c r="J17" s="25">
        <v>385</v>
      </c>
      <c r="K17" s="25">
        <v>285</v>
      </c>
      <c r="L17" s="25">
        <v>257</v>
      </c>
      <c r="M17" s="25">
        <v>212</v>
      </c>
      <c r="N17" s="25">
        <v>235</v>
      </c>
      <c r="O17" s="25">
        <v>220</v>
      </c>
      <c r="P17" s="25">
        <v>175</v>
      </c>
      <c r="Q17" s="25">
        <v>304.5</v>
      </c>
    </row>
    <row r="18" spans="1:17" x14ac:dyDescent="0.2">
      <c r="A18" s="6">
        <v>38504</v>
      </c>
      <c r="B18" s="24">
        <v>500</v>
      </c>
      <c r="C18" s="24">
        <v>320</v>
      </c>
      <c r="D18" s="24">
        <v>312</v>
      </c>
      <c r="E18" s="24">
        <v>271</v>
      </c>
      <c r="F18" s="24">
        <v>300</v>
      </c>
      <c r="G18" s="24">
        <v>250</v>
      </c>
      <c r="H18" s="24">
        <v>280</v>
      </c>
      <c r="I18" s="24">
        <v>373.5</v>
      </c>
      <c r="J18" s="25">
        <v>387</v>
      </c>
      <c r="K18" s="25">
        <v>287</v>
      </c>
      <c r="L18" s="25">
        <v>265</v>
      </c>
      <c r="M18" s="25">
        <v>216.5</v>
      </c>
      <c r="N18" s="25">
        <v>247.5</v>
      </c>
      <c r="O18" s="25">
        <v>233.5</v>
      </c>
      <c r="P18" s="25">
        <v>207</v>
      </c>
      <c r="Q18" s="25">
        <v>307.8</v>
      </c>
    </row>
    <row r="19" spans="1:17" x14ac:dyDescent="0.2">
      <c r="A19" s="6">
        <v>38596</v>
      </c>
      <c r="B19" s="24">
        <v>490</v>
      </c>
      <c r="C19" s="24">
        <v>320</v>
      </c>
      <c r="D19" s="24">
        <v>314.89999999999998</v>
      </c>
      <c r="E19" s="24">
        <v>275</v>
      </c>
      <c r="F19" s="24">
        <v>315</v>
      </c>
      <c r="G19" s="24">
        <v>245</v>
      </c>
      <c r="H19" s="24">
        <v>295</v>
      </c>
      <c r="I19" s="24">
        <v>365</v>
      </c>
      <c r="J19" s="25">
        <v>380</v>
      </c>
      <c r="K19" s="25">
        <v>286</v>
      </c>
      <c r="L19" s="25">
        <v>271.7</v>
      </c>
      <c r="M19" s="25">
        <v>225.3</v>
      </c>
      <c r="N19" s="25">
        <v>255</v>
      </c>
      <c r="O19" s="25">
        <v>200</v>
      </c>
      <c r="P19" s="25">
        <v>195</v>
      </c>
      <c r="Q19" s="25">
        <v>305</v>
      </c>
    </row>
    <row r="20" spans="1:17" x14ac:dyDescent="0.2">
      <c r="A20" s="6">
        <v>38687</v>
      </c>
      <c r="B20" s="24">
        <v>500</v>
      </c>
      <c r="C20" s="24">
        <v>332</v>
      </c>
      <c r="D20" s="24">
        <v>320</v>
      </c>
      <c r="E20" s="24">
        <v>280</v>
      </c>
      <c r="F20" s="24">
        <v>340</v>
      </c>
      <c r="G20" s="24">
        <v>252.5</v>
      </c>
      <c r="H20" s="24">
        <v>320</v>
      </c>
      <c r="I20" s="24">
        <v>387</v>
      </c>
      <c r="J20" s="25">
        <v>383</v>
      </c>
      <c r="K20" s="25">
        <v>290</v>
      </c>
      <c r="L20" s="25">
        <v>280</v>
      </c>
      <c r="M20" s="25">
        <v>228.8</v>
      </c>
      <c r="N20" s="25">
        <v>276</v>
      </c>
      <c r="O20" s="25">
        <v>215</v>
      </c>
      <c r="P20" s="25">
        <v>225</v>
      </c>
      <c r="Q20" s="25">
        <v>308</v>
      </c>
    </row>
    <row r="21" spans="1:17" x14ac:dyDescent="0.2">
      <c r="A21" s="6">
        <v>38777</v>
      </c>
      <c r="B21" s="24">
        <v>470</v>
      </c>
      <c r="C21" s="24">
        <v>330</v>
      </c>
      <c r="D21" s="24">
        <v>325</v>
      </c>
      <c r="E21" s="24">
        <v>280</v>
      </c>
      <c r="F21" s="24">
        <v>370</v>
      </c>
      <c r="G21" s="24">
        <v>260</v>
      </c>
      <c r="H21" s="24">
        <v>341.5</v>
      </c>
      <c r="I21" s="24">
        <v>385</v>
      </c>
      <c r="J21" s="25">
        <v>375</v>
      </c>
      <c r="K21" s="25">
        <v>299.5</v>
      </c>
      <c r="L21" s="25">
        <v>280</v>
      </c>
      <c r="M21" s="25">
        <v>225</v>
      </c>
      <c r="N21" s="25">
        <v>292</v>
      </c>
      <c r="O21" s="25">
        <v>225</v>
      </c>
      <c r="P21" s="25">
        <v>235</v>
      </c>
      <c r="Q21" s="25">
        <v>310</v>
      </c>
    </row>
    <row r="22" spans="1:17" x14ac:dyDescent="0.2">
      <c r="A22" s="6">
        <v>38869</v>
      </c>
      <c r="B22" s="24">
        <v>495</v>
      </c>
      <c r="C22" s="24">
        <v>345</v>
      </c>
      <c r="D22" s="24">
        <v>330</v>
      </c>
      <c r="E22" s="24">
        <v>286</v>
      </c>
      <c r="F22" s="24">
        <v>415</v>
      </c>
      <c r="G22" s="24">
        <v>270</v>
      </c>
      <c r="H22" s="24">
        <v>349.5</v>
      </c>
      <c r="I22" s="24">
        <v>399.5</v>
      </c>
      <c r="J22" s="25">
        <v>390</v>
      </c>
      <c r="K22" s="25">
        <v>306.60000000000002</v>
      </c>
      <c r="L22" s="25">
        <v>295</v>
      </c>
      <c r="M22" s="25">
        <v>235</v>
      </c>
      <c r="N22" s="25">
        <v>332.5</v>
      </c>
      <c r="O22" s="25">
        <v>229</v>
      </c>
      <c r="P22" s="25">
        <v>245</v>
      </c>
      <c r="Q22" s="25">
        <v>325</v>
      </c>
    </row>
    <row r="23" spans="1:17" x14ac:dyDescent="0.2">
      <c r="A23" s="6">
        <v>38961</v>
      </c>
      <c r="B23" s="24">
        <v>482</v>
      </c>
      <c r="C23" s="24">
        <v>346</v>
      </c>
      <c r="D23" s="24">
        <v>335</v>
      </c>
      <c r="E23" s="24">
        <v>290</v>
      </c>
      <c r="F23" s="24">
        <v>450</v>
      </c>
      <c r="G23" s="24">
        <v>270</v>
      </c>
      <c r="H23" s="24">
        <v>360</v>
      </c>
      <c r="I23" s="24">
        <v>413</v>
      </c>
      <c r="J23" s="25">
        <v>380</v>
      </c>
      <c r="K23" s="25">
        <v>315</v>
      </c>
      <c r="L23" s="25">
        <v>292</v>
      </c>
      <c r="M23" s="25">
        <v>240</v>
      </c>
      <c r="N23" s="25">
        <v>350</v>
      </c>
      <c r="O23" s="25">
        <v>230</v>
      </c>
      <c r="P23" s="25">
        <v>246.5</v>
      </c>
      <c r="Q23" s="25">
        <v>312</v>
      </c>
    </row>
    <row r="24" spans="1:17" x14ac:dyDescent="0.2">
      <c r="A24" s="6">
        <v>39052</v>
      </c>
      <c r="B24" s="24">
        <v>500</v>
      </c>
      <c r="C24" s="24">
        <v>360</v>
      </c>
      <c r="D24" s="24">
        <v>343.5</v>
      </c>
      <c r="E24" s="24">
        <v>300</v>
      </c>
      <c r="F24" s="24">
        <v>470</v>
      </c>
      <c r="G24" s="24">
        <v>278</v>
      </c>
      <c r="H24" s="24">
        <v>380</v>
      </c>
      <c r="I24" s="24">
        <v>420.8</v>
      </c>
      <c r="J24" s="25">
        <v>393.1</v>
      </c>
      <c r="K24" s="25">
        <v>315</v>
      </c>
      <c r="L24" s="25">
        <v>298</v>
      </c>
      <c r="M24" s="25">
        <v>246</v>
      </c>
      <c r="N24" s="25">
        <v>362.5</v>
      </c>
      <c r="O24" s="25">
        <v>231</v>
      </c>
      <c r="P24" s="25">
        <v>260</v>
      </c>
      <c r="Q24" s="25">
        <v>317.5</v>
      </c>
    </row>
    <row r="25" spans="1:17" x14ac:dyDescent="0.2">
      <c r="A25" s="6">
        <v>39142</v>
      </c>
      <c r="B25" s="24">
        <v>480</v>
      </c>
      <c r="C25" s="24">
        <v>345</v>
      </c>
      <c r="D25" s="24">
        <v>352</v>
      </c>
      <c r="E25" s="24">
        <v>305</v>
      </c>
      <c r="F25" s="24">
        <v>475</v>
      </c>
      <c r="G25" s="24">
        <v>280</v>
      </c>
      <c r="H25" s="24">
        <v>389.5</v>
      </c>
      <c r="I25" s="24">
        <v>430</v>
      </c>
      <c r="J25" s="25">
        <v>380</v>
      </c>
      <c r="K25" s="25">
        <v>320</v>
      </c>
      <c r="L25" s="25">
        <v>305</v>
      </c>
      <c r="M25" s="25">
        <v>245</v>
      </c>
      <c r="N25" s="25">
        <v>370</v>
      </c>
      <c r="O25" s="25">
        <v>240</v>
      </c>
      <c r="P25" s="25">
        <v>280</v>
      </c>
      <c r="Q25" s="25">
        <v>325</v>
      </c>
    </row>
    <row r="26" spans="1:17" x14ac:dyDescent="0.2">
      <c r="A26" s="6">
        <v>39234</v>
      </c>
      <c r="B26" s="24">
        <v>512.29999999999995</v>
      </c>
      <c r="C26" s="24">
        <v>362</v>
      </c>
      <c r="D26" s="24">
        <v>375</v>
      </c>
      <c r="E26" s="24">
        <v>315</v>
      </c>
      <c r="F26" s="24">
        <v>465</v>
      </c>
      <c r="G26" s="24">
        <v>291.5</v>
      </c>
      <c r="H26" s="24">
        <v>395</v>
      </c>
      <c r="I26" s="24">
        <v>445</v>
      </c>
      <c r="J26" s="25">
        <v>395</v>
      </c>
      <c r="K26" s="25">
        <v>340</v>
      </c>
      <c r="L26" s="25">
        <v>325</v>
      </c>
      <c r="M26" s="25">
        <v>265</v>
      </c>
      <c r="N26" s="25">
        <v>370</v>
      </c>
      <c r="O26" s="25">
        <v>240</v>
      </c>
      <c r="P26" s="25">
        <v>302.5</v>
      </c>
      <c r="Q26" s="25">
        <v>355</v>
      </c>
    </row>
    <row r="27" spans="1:17" x14ac:dyDescent="0.2">
      <c r="A27" s="6">
        <v>39326</v>
      </c>
      <c r="B27" s="24">
        <v>514</v>
      </c>
      <c r="C27" s="24">
        <v>370</v>
      </c>
      <c r="D27" s="24">
        <v>390</v>
      </c>
      <c r="E27" s="24">
        <v>335</v>
      </c>
      <c r="F27" s="24">
        <v>475</v>
      </c>
      <c r="G27" s="24">
        <v>285</v>
      </c>
      <c r="H27" s="24">
        <v>400</v>
      </c>
      <c r="I27" s="24">
        <v>460</v>
      </c>
      <c r="J27" s="25">
        <v>400</v>
      </c>
      <c r="K27" s="25">
        <v>345</v>
      </c>
      <c r="L27" s="25">
        <v>340</v>
      </c>
      <c r="M27" s="25">
        <v>285</v>
      </c>
      <c r="N27" s="25">
        <v>376</v>
      </c>
      <c r="O27" s="25">
        <v>250</v>
      </c>
      <c r="P27" s="25">
        <v>310</v>
      </c>
      <c r="Q27" s="25">
        <v>365</v>
      </c>
    </row>
    <row r="28" spans="1:17" x14ac:dyDescent="0.2">
      <c r="A28" s="6">
        <v>39417</v>
      </c>
      <c r="B28" s="24">
        <v>540</v>
      </c>
      <c r="C28" s="24">
        <v>410</v>
      </c>
      <c r="D28" s="24">
        <v>415</v>
      </c>
      <c r="E28" s="24">
        <v>358</v>
      </c>
      <c r="F28" s="24">
        <v>480</v>
      </c>
      <c r="G28" s="24">
        <v>310</v>
      </c>
      <c r="H28" s="24">
        <v>418.5</v>
      </c>
      <c r="I28" s="24">
        <v>468</v>
      </c>
      <c r="J28" s="25">
        <v>410</v>
      </c>
      <c r="K28" s="25">
        <v>365</v>
      </c>
      <c r="L28" s="25">
        <v>357</v>
      </c>
      <c r="M28" s="25">
        <v>290</v>
      </c>
      <c r="N28" s="25">
        <v>385</v>
      </c>
      <c r="O28" s="25">
        <v>260</v>
      </c>
      <c r="P28" s="25">
        <v>307.5</v>
      </c>
      <c r="Q28" s="25">
        <v>365</v>
      </c>
    </row>
    <row r="29" spans="1:17" x14ac:dyDescent="0.2">
      <c r="A29" s="6">
        <v>39508</v>
      </c>
      <c r="B29" s="24">
        <v>495</v>
      </c>
      <c r="C29" s="24">
        <v>385</v>
      </c>
      <c r="D29" s="24">
        <v>425</v>
      </c>
      <c r="E29" s="24">
        <v>360</v>
      </c>
      <c r="F29" s="24">
        <v>470</v>
      </c>
      <c r="G29" s="24">
        <v>308.5</v>
      </c>
      <c r="H29" s="24">
        <v>420</v>
      </c>
      <c r="I29" s="24">
        <v>470</v>
      </c>
      <c r="J29" s="25">
        <v>397.5</v>
      </c>
      <c r="K29" s="25">
        <v>360</v>
      </c>
      <c r="L29" s="25">
        <v>360</v>
      </c>
      <c r="M29" s="25">
        <v>295</v>
      </c>
      <c r="N29" s="25">
        <v>380</v>
      </c>
      <c r="O29" s="25">
        <v>245</v>
      </c>
      <c r="P29" s="25">
        <v>306.3</v>
      </c>
      <c r="Q29" s="25">
        <v>370</v>
      </c>
    </row>
    <row r="30" spans="1:17" x14ac:dyDescent="0.2">
      <c r="A30" s="6">
        <v>39600</v>
      </c>
      <c r="B30" s="24">
        <v>517</v>
      </c>
      <c r="C30" s="24">
        <v>400</v>
      </c>
      <c r="D30" s="24">
        <v>425</v>
      </c>
      <c r="E30" s="24">
        <v>365</v>
      </c>
      <c r="F30" s="24">
        <v>455</v>
      </c>
      <c r="G30" s="24">
        <v>305</v>
      </c>
      <c r="H30" s="24">
        <v>422.3</v>
      </c>
      <c r="I30" s="24">
        <v>474</v>
      </c>
      <c r="J30" s="25">
        <v>395</v>
      </c>
      <c r="K30" s="25">
        <v>360</v>
      </c>
      <c r="L30" s="25">
        <v>367</v>
      </c>
      <c r="M30" s="25">
        <v>290</v>
      </c>
      <c r="N30" s="25">
        <v>372.3</v>
      </c>
      <c r="O30" s="25">
        <v>257</v>
      </c>
      <c r="P30" s="25">
        <v>310</v>
      </c>
      <c r="Q30" s="25">
        <v>352</v>
      </c>
    </row>
    <row r="31" spans="1:17" x14ac:dyDescent="0.2">
      <c r="A31" s="6">
        <v>39692</v>
      </c>
      <c r="B31" s="24">
        <v>482</v>
      </c>
      <c r="C31" s="24">
        <v>385</v>
      </c>
      <c r="D31" s="24">
        <v>410</v>
      </c>
      <c r="E31" s="24">
        <v>360</v>
      </c>
      <c r="F31" s="24">
        <v>440</v>
      </c>
      <c r="G31" s="24">
        <v>292.5</v>
      </c>
      <c r="H31" s="24">
        <v>430</v>
      </c>
      <c r="I31" s="24">
        <v>447</v>
      </c>
      <c r="J31" s="25">
        <v>385</v>
      </c>
      <c r="K31" s="25">
        <v>365</v>
      </c>
      <c r="L31" s="25">
        <v>350</v>
      </c>
      <c r="M31" s="25">
        <v>315.10000000000002</v>
      </c>
      <c r="N31" s="25">
        <v>360</v>
      </c>
      <c r="O31" s="25">
        <v>240</v>
      </c>
      <c r="P31" s="25">
        <v>348</v>
      </c>
      <c r="Q31" s="25">
        <v>365</v>
      </c>
    </row>
    <row r="32" spans="1:17" x14ac:dyDescent="0.2">
      <c r="A32" s="6">
        <v>39783</v>
      </c>
      <c r="B32" s="24">
        <v>468</v>
      </c>
      <c r="C32" s="24">
        <v>385</v>
      </c>
      <c r="D32" s="24">
        <v>399</v>
      </c>
      <c r="E32" s="24">
        <v>355</v>
      </c>
      <c r="F32" s="24">
        <v>425</v>
      </c>
      <c r="G32" s="24">
        <v>300</v>
      </c>
      <c r="H32" s="24">
        <v>445</v>
      </c>
      <c r="I32" s="24">
        <v>450</v>
      </c>
      <c r="J32" s="25">
        <v>373</v>
      </c>
      <c r="K32" s="25">
        <v>350</v>
      </c>
      <c r="L32" s="25">
        <v>350</v>
      </c>
      <c r="M32" s="25">
        <v>300.8</v>
      </c>
      <c r="N32" s="25">
        <v>350</v>
      </c>
      <c r="O32" s="25">
        <v>245</v>
      </c>
      <c r="P32" s="25">
        <v>329</v>
      </c>
      <c r="Q32" s="25">
        <v>360.5</v>
      </c>
    </row>
    <row r="33" spans="1:17" x14ac:dyDescent="0.2">
      <c r="A33" s="6">
        <v>39873</v>
      </c>
      <c r="B33" s="24">
        <v>448</v>
      </c>
      <c r="C33" s="24">
        <v>375</v>
      </c>
      <c r="D33" s="24">
        <v>400</v>
      </c>
      <c r="E33" s="24">
        <v>353.5</v>
      </c>
      <c r="F33" s="24">
        <v>439</v>
      </c>
      <c r="G33" s="24">
        <v>296.5</v>
      </c>
      <c r="H33" s="24">
        <v>455</v>
      </c>
      <c r="I33" s="24">
        <v>459.5</v>
      </c>
      <c r="J33" s="25">
        <v>380</v>
      </c>
      <c r="K33" s="25">
        <v>348</v>
      </c>
      <c r="L33" s="25">
        <v>349.8</v>
      </c>
      <c r="M33" s="25">
        <v>300</v>
      </c>
      <c r="N33" s="25">
        <v>350</v>
      </c>
      <c r="O33" s="25">
        <v>255</v>
      </c>
      <c r="P33" s="25">
        <v>370</v>
      </c>
      <c r="Q33" s="25">
        <v>372.5</v>
      </c>
    </row>
    <row r="34" spans="1:17" x14ac:dyDescent="0.2">
      <c r="A34" s="6">
        <v>39965</v>
      </c>
      <c r="B34" s="24">
        <v>490</v>
      </c>
      <c r="C34" s="24">
        <v>400</v>
      </c>
      <c r="D34" s="24">
        <v>420</v>
      </c>
      <c r="E34" s="24">
        <v>363</v>
      </c>
      <c r="F34" s="24">
        <v>455</v>
      </c>
      <c r="G34" s="24">
        <v>310</v>
      </c>
      <c r="H34" s="24">
        <v>465</v>
      </c>
      <c r="I34" s="24">
        <v>455</v>
      </c>
      <c r="J34" s="25">
        <v>398</v>
      </c>
      <c r="K34" s="25">
        <v>379.5</v>
      </c>
      <c r="L34" s="25">
        <v>365</v>
      </c>
      <c r="M34" s="25">
        <v>310</v>
      </c>
      <c r="N34" s="25">
        <v>380</v>
      </c>
      <c r="O34" s="25">
        <v>260</v>
      </c>
      <c r="P34" s="25">
        <v>360</v>
      </c>
      <c r="Q34" s="25">
        <v>375</v>
      </c>
    </row>
    <row r="35" spans="1:17" x14ac:dyDescent="0.2">
      <c r="A35" s="6">
        <v>40057</v>
      </c>
      <c r="B35" s="24">
        <v>500</v>
      </c>
      <c r="C35" s="24">
        <v>422</v>
      </c>
      <c r="D35" s="24">
        <v>430</v>
      </c>
      <c r="E35" s="24">
        <v>370</v>
      </c>
      <c r="F35" s="24">
        <v>473</v>
      </c>
      <c r="G35" s="24">
        <v>310.10000000000002</v>
      </c>
      <c r="H35" s="24">
        <v>490</v>
      </c>
      <c r="I35" s="24">
        <v>456</v>
      </c>
      <c r="J35" s="25">
        <v>423</v>
      </c>
      <c r="K35" s="25">
        <v>392</v>
      </c>
      <c r="L35" s="25">
        <v>370</v>
      </c>
      <c r="M35" s="25">
        <v>310</v>
      </c>
      <c r="N35" s="25">
        <v>390</v>
      </c>
      <c r="O35" s="25">
        <v>270</v>
      </c>
      <c r="P35" s="25">
        <v>377</v>
      </c>
      <c r="Q35" s="25">
        <v>378</v>
      </c>
    </row>
    <row r="36" spans="1:17" x14ac:dyDescent="0.2">
      <c r="A36" s="6">
        <v>40148</v>
      </c>
      <c r="B36" s="24">
        <v>595</v>
      </c>
      <c r="C36" s="24">
        <v>477.5</v>
      </c>
      <c r="D36" s="24">
        <v>455</v>
      </c>
      <c r="E36" s="24">
        <v>398.8</v>
      </c>
      <c r="F36" s="24">
        <v>505</v>
      </c>
      <c r="G36" s="24">
        <v>350</v>
      </c>
      <c r="H36" s="24">
        <v>520</v>
      </c>
      <c r="I36" s="24">
        <v>509</v>
      </c>
      <c r="J36" s="25">
        <v>450</v>
      </c>
      <c r="K36" s="25">
        <v>421</v>
      </c>
      <c r="L36" s="25">
        <v>381</v>
      </c>
      <c r="M36" s="25">
        <v>326.8</v>
      </c>
      <c r="N36" s="25">
        <v>415</v>
      </c>
      <c r="O36" s="25">
        <v>285</v>
      </c>
      <c r="P36" s="25">
        <v>400</v>
      </c>
      <c r="Q36" s="25">
        <v>402.5</v>
      </c>
    </row>
    <row r="37" spans="1:17" x14ac:dyDescent="0.2">
      <c r="A37" s="6">
        <v>40238</v>
      </c>
      <c r="B37" s="24">
        <v>583</v>
      </c>
      <c r="C37" s="24">
        <v>468</v>
      </c>
      <c r="D37" s="24">
        <v>460</v>
      </c>
      <c r="E37" s="24">
        <v>402</v>
      </c>
      <c r="F37" s="24">
        <v>518</v>
      </c>
      <c r="G37" s="24">
        <v>350.5</v>
      </c>
      <c r="H37" s="24">
        <v>529</v>
      </c>
      <c r="I37" s="24">
        <v>530</v>
      </c>
      <c r="J37" s="25">
        <v>450</v>
      </c>
      <c r="K37" s="25">
        <v>424</v>
      </c>
      <c r="L37" s="25">
        <v>385</v>
      </c>
      <c r="M37" s="25">
        <v>333</v>
      </c>
      <c r="N37" s="25">
        <v>420</v>
      </c>
      <c r="O37" s="25">
        <v>278.5</v>
      </c>
      <c r="P37" s="25">
        <v>430.2</v>
      </c>
      <c r="Q37" s="25">
        <v>410</v>
      </c>
    </row>
    <row r="38" spans="1:17" x14ac:dyDescent="0.2">
      <c r="A38" s="6">
        <v>40330</v>
      </c>
      <c r="B38" s="24">
        <v>612.5</v>
      </c>
      <c r="C38" s="24">
        <v>500</v>
      </c>
      <c r="D38" s="24">
        <v>465</v>
      </c>
      <c r="E38" s="24">
        <v>410</v>
      </c>
      <c r="F38" s="24">
        <v>510</v>
      </c>
      <c r="G38" s="24">
        <v>343.8</v>
      </c>
      <c r="H38" s="24">
        <v>530</v>
      </c>
      <c r="I38" s="24">
        <v>516.20000000000005</v>
      </c>
      <c r="J38" s="25">
        <v>480</v>
      </c>
      <c r="K38" s="25">
        <v>450</v>
      </c>
      <c r="L38" s="25">
        <v>392.5</v>
      </c>
      <c r="M38" s="25">
        <v>337.5</v>
      </c>
      <c r="N38" s="25">
        <v>417</v>
      </c>
      <c r="O38" s="25">
        <v>280</v>
      </c>
      <c r="P38" s="25">
        <v>430</v>
      </c>
      <c r="Q38" s="25">
        <v>413.5</v>
      </c>
    </row>
    <row r="39" spans="1:17" x14ac:dyDescent="0.2">
      <c r="A39" s="6">
        <v>40422</v>
      </c>
      <c r="B39" s="24">
        <v>598</v>
      </c>
      <c r="C39" s="24">
        <v>488.3</v>
      </c>
      <c r="D39" s="24">
        <v>460</v>
      </c>
      <c r="E39" s="24">
        <v>400</v>
      </c>
      <c r="F39" s="24">
        <v>500</v>
      </c>
      <c r="G39" s="24">
        <v>340</v>
      </c>
      <c r="H39" s="24">
        <v>535</v>
      </c>
      <c r="I39" s="24">
        <v>530</v>
      </c>
      <c r="J39" s="25">
        <v>477</v>
      </c>
      <c r="K39" s="25">
        <v>445</v>
      </c>
      <c r="L39" s="25">
        <v>383.8</v>
      </c>
      <c r="M39" s="25">
        <v>330.5</v>
      </c>
      <c r="N39" s="25">
        <v>410</v>
      </c>
      <c r="O39" s="25">
        <v>287.5</v>
      </c>
      <c r="P39" s="25">
        <v>400</v>
      </c>
      <c r="Q39" s="25">
        <v>425</v>
      </c>
    </row>
    <row r="40" spans="1:17" x14ac:dyDescent="0.2">
      <c r="A40" s="6">
        <v>40513</v>
      </c>
      <c r="B40" s="24">
        <v>620</v>
      </c>
      <c r="C40" s="24">
        <v>520</v>
      </c>
      <c r="D40" s="24">
        <v>460</v>
      </c>
      <c r="E40" s="24">
        <v>410</v>
      </c>
      <c r="F40" s="24">
        <v>500</v>
      </c>
      <c r="G40" s="24">
        <v>345</v>
      </c>
      <c r="H40" s="24">
        <v>545</v>
      </c>
      <c r="I40" s="24">
        <v>534.5</v>
      </c>
      <c r="J40" s="25">
        <v>487.6</v>
      </c>
      <c r="K40" s="25">
        <v>460</v>
      </c>
      <c r="L40" s="25">
        <v>385</v>
      </c>
      <c r="M40" s="25">
        <v>335</v>
      </c>
      <c r="N40" s="25">
        <v>410</v>
      </c>
      <c r="O40" s="25">
        <v>288</v>
      </c>
      <c r="P40" s="25">
        <v>420.5</v>
      </c>
      <c r="Q40" s="25">
        <v>424.9</v>
      </c>
    </row>
    <row r="41" spans="1:17" x14ac:dyDescent="0.2">
      <c r="A41" s="6">
        <v>40603</v>
      </c>
      <c r="B41" s="24">
        <v>575</v>
      </c>
      <c r="C41" s="24">
        <v>485</v>
      </c>
      <c r="D41" s="24">
        <v>450</v>
      </c>
      <c r="E41" s="24">
        <v>400</v>
      </c>
      <c r="F41" s="24">
        <v>500</v>
      </c>
      <c r="G41" s="24">
        <v>338</v>
      </c>
      <c r="H41" s="24">
        <v>510</v>
      </c>
      <c r="I41" s="24">
        <v>530</v>
      </c>
      <c r="J41" s="25">
        <v>479</v>
      </c>
      <c r="K41" s="25">
        <v>445</v>
      </c>
      <c r="L41" s="25">
        <v>379</v>
      </c>
      <c r="M41" s="25">
        <v>339</v>
      </c>
      <c r="N41" s="25">
        <v>405</v>
      </c>
      <c r="O41" s="25">
        <v>291.5</v>
      </c>
      <c r="P41" s="25">
        <v>415</v>
      </c>
      <c r="Q41" s="25">
        <v>415</v>
      </c>
    </row>
    <row r="42" spans="1:17" x14ac:dyDescent="0.2">
      <c r="A42" s="6">
        <v>40695</v>
      </c>
      <c r="B42" s="24">
        <v>592</v>
      </c>
      <c r="C42" s="24">
        <v>502.5</v>
      </c>
      <c r="D42" s="24">
        <v>442</v>
      </c>
      <c r="E42" s="24">
        <v>395</v>
      </c>
      <c r="F42" s="24">
        <v>485</v>
      </c>
      <c r="G42" s="24">
        <v>330</v>
      </c>
      <c r="H42" s="24">
        <v>500</v>
      </c>
      <c r="I42" s="24">
        <v>533</v>
      </c>
      <c r="J42" s="25">
        <v>485</v>
      </c>
      <c r="K42" s="25">
        <v>450</v>
      </c>
      <c r="L42" s="25">
        <v>382.5</v>
      </c>
      <c r="M42" s="25">
        <v>328.5</v>
      </c>
      <c r="N42" s="25">
        <v>405</v>
      </c>
      <c r="O42" s="25">
        <v>294</v>
      </c>
      <c r="P42" s="25">
        <v>415</v>
      </c>
      <c r="Q42" s="25">
        <v>415</v>
      </c>
    </row>
    <row r="43" spans="1:17" x14ac:dyDescent="0.2">
      <c r="A43" s="6">
        <v>40787</v>
      </c>
      <c r="B43" s="24">
        <v>567</v>
      </c>
      <c r="C43" s="24">
        <v>487</v>
      </c>
      <c r="D43" s="24">
        <v>433</v>
      </c>
      <c r="E43" s="24">
        <v>390</v>
      </c>
      <c r="F43" s="24">
        <v>470</v>
      </c>
      <c r="G43" s="24">
        <v>335</v>
      </c>
      <c r="H43" s="24">
        <v>497</v>
      </c>
      <c r="I43" s="24">
        <v>490</v>
      </c>
      <c r="J43" s="25">
        <v>480</v>
      </c>
      <c r="K43" s="25">
        <v>437.5</v>
      </c>
      <c r="L43" s="25">
        <v>370</v>
      </c>
      <c r="M43" s="25">
        <v>320</v>
      </c>
      <c r="N43" s="25">
        <v>395</v>
      </c>
      <c r="O43" s="25">
        <v>272.5</v>
      </c>
      <c r="P43" s="25">
        <v>398</v>
      </c>
      <c r="Q43" s="25">
        <v>425</v>
      </c>
    </row>
    <row r="44" spans="1:17" x14ac:dyDescent="0.2">
      <c r="A44" s="6">
        <v>40878</v>
      </c>
      <c r="B44" s="24">
        <v>533</v>
      </c>
      <c r="C44" s="24">
        <v>495</v>
      </c>
      <c r="D44" s="24">
        <v>430</v>
      </c>
      <c r="E44" s="24">
        <v>385</v>
      </c>
      <c r="F44" s="24">
        <v>480</v>
      </c>
      <c r="G44" s="24">
        <v>337.5</v>
      </c>
      <c r="H44" s="24">
        <v>515</v>
      </c>
      <c r="I44" s="24">
        <v>500</v>
      </c>
      <c r="J44" s="25">
        <v>460</v>
      </c>
      <c r="K44" s="25">
        <v>432.5</v>
      </c>
      <c r="L44" s="25">
        <v>380</v>
      </c>
      <c r="M44" s="25">
        <v>327.3</v>
      </c>
      <c r="N44" s="25">
        <v>400</v>
      </c>
      <c r="O44" s="25">
        <v>275</v>
      </c>
      <c r="P44" s="25">
        <v>399.5</v>
      </c>
      <c r="Q44" s="25">
        <v>415</v>
      </c>
    </row>
    <row r="45" spans="1:17" x14ac:dyDescent="0.2">
      <c r="A45" s="6">
        <v>40969</v>
      </c>
      <c r="B45" s="24">
        <v>607.5</v>
      </c>
      <c r="C45" s="24">
        <v>478</v>
      </c>
      <c r="D45" s="24">
        <v>430</v>
      </c>
      <c r="E45" s="24">
        <v>382</v>
      </c>
      <c r="F45" s="24">
        <v>489.5</v>
      </c>
      <c r="G45" s="24">
        <v>343</v>
      </c>
      <c r="H45" s="24">
        <v>525</v>
      </c>
      <c r="I45" s="24">
        <v>512.5</v>
      </c>
      <c r="J45" s="25">
        <v>500</v>
      </c>
      <c r="K45" s="25">
        <v>430</v>
      </c>
      <c r="L45" s="25">
        <v>376</v>
      </c>
      <c r="M45" s="25">
        <v>317</v>
      </c>
      <c r="N45" s="25">
        <v>406</v>
      </c>
      <c r="O45" s="25">
        <v>268.8</v>
      </c>
      <c r="P45" s="25">
        <v>420</v>
      </c>
      <c r="Q45" s="25">
        <v>415</v>
      </c>
    </row>
    <row r="46" spans="1:17" x14ac:dyDescent="0.2">
      <c r="A46" s="6">
        <v>41061</v>
      </c>
      <c r="B46" s="24">
        <v>600</v>
      </c>
      <c r="C46" s="24">
        <v>485</v>
      </c>
      <c r="D46" s="24">
        <v>435</v>
      </c>
      <c r="E46" s="24">
        <v>385</v>
      </c>
      <c r="F46" s="24">
        <v>499</v>
      </c>
      <c r="G46" s="24">
        <v>327.5</v>
      </c>
      <c r="H46" s="24">
        <v>543.5</v>
      </c>
      <c r="I46" s="24">
        <v>482.5</v>
      </c>
      <c r="J46" s="25">
        <v>510</v>
      </c>
      <c r="K46" s="25">
        <v>430</v>
      </c>
      <c r="L46" s="25">
        <v>381</v>
      </c>
      <c r="M46" s="25">
        <v>315</v>
      </c>
      <c r="N46" s="25">
        <v>400</v>
      </c>
      <c r="O46" s="25">
        <v>275</v>
      </c>
      <c r="P46" s="25">
        <v>435</v>
      </c>
      <c r="Q46" s="25">
        <v>416.8</v>
      </c>
    </row>
    <row r="47" spans="1:17" x14ac:dyDescent="0.2">
      <c r="A47" s="6">
        <v>41153</v>
      </c>
      <c r="B47" s="24">
        <v>585</v>
      </c>
      <c r="C47" s="24">
        <v>480</v>
      </c>
      <c r="D47" s="24">
        <v>435</v>
      </c>
      <c r="E47" s="24">
        <v>386</v>
      </c>
      <c r="F47" s="24">
        <v>495</v>
      </c>
      <c r="G47" s="24">
        <v>315</v>
      </c>
      <c r="H47" s="24">
        <v>540</v>
      </c>
      <c r="I47" s="24">
        <v>490</v>
      </c>
      <c r="J47" s="25">
        <v>487</v>
      </c>
      <c r="K47" s="25">
        <v>425</v>
      </c>
      <c r="L47" s="25">
        <v>387.5</v>
      </c>
      <c r="M47" s="25">
        <v>325</v>
      </c>
      <c r="N47" s="25">
        <v>400</v>
      </c>
      <c r="O47" s="25">
        <v>275</v>
      </c>
      <c r="P47" s="25">
        <v>410</v>
      </c>
      <c r="Q47" s="25">
        <v>411</v>
      </c>
    </row>
    <row r="48" spans="1:17" x14ac:dyDescent="0.2">
      <c r="A48" s="6">
        <v>41244</v>
      </c>
      <c r="B48" s="24">
        <v>640</v>
      </c>
      <c r="C48" s="24">
        <v>508</v>
      </c>
      <c r="D48" s="24">
        <v>440</v>
      </c>
      <c r="E48" s="24">
        <v>395</v>
      </c>
      <c r="F48" s="24">
        <v>510</v>
      </c>
      <c r="G48" s="24">
        <v>331.3</v>
      </c>
      <c r="H48" s="24">
        <v>561</v>
      </c>
      <c r="I48" s="24">
        <v>519</v>
      </c>
      <c r="J48" s="25">
        <v>525</v>
      </c>
      <c r="K48" s="25">
        <v>440</v>
      </c>
      <c r="L48" s="25">
        <v>385</v>
      </c>
      <c r="M48" s="25">
        <v>325</v>
      </c>
      <c r="N48" s="25">
        <v>410</v>
      </c>
      <c r="O48" s="25">
        <v>294</v>
      </c>
      <c r="P48" s="25">
        <v>410.5</v>
      </c>
      <c r="Q48" s="25">
        <v>415.5</v>
      </c>
    </row>
    <row r="49" spans="1:17" x14ac:dyDescent="0.2">
      <c r="A49" s="6">
        <v>41334</v>
      </c>
      <c r="B49" s="24">
        <v>615</v>
      </c>
      <c r="C49" s="24">
        <v>486</v>
      </c>
      <c r="D49" s="24">
        <v>440</v>
      </c>
      <c r="E49" s="24">
        <v>395</v>
      </c>
      <c r="F49" s="24">
        <v>520</v>
      </c>
      <c r="G49" s="24">
        <v>340</v>
      </c>
      <c r="H49" s="24">
        <v>530</v>
      </c>
      <c r="I49" s="24">
        <v>505</v>
      </c>
      <c r="J49" s="25">
        <v>520</v>
      </c>
      <c r="K49" s="25">
        <v>435</v>
      </c>
      <c r="L49" s="25">
        <v>392</v>
      </c>
      <c r="M49" s="25">
        <v>325</v>
      </c>
      <c r="N49" s="25">
        <v>430</v>
      </c>
      <c r="O49" s="25">
        <v>276.8</v>
      </c>
      <c r="P49" s="25">
        <v>445</v>
      </c>
      <c r="Q49" s="25">
        <v>410</v>
      </c>
    </row>
    <row r="50" spans="1:17" x14ac:dyDescent="0.2">
      <c r="A50" s="6">
        <v>41426</v>
      </c>
      <c r="B50" s="24">
        <v>650</v>
      </c>
      <c r="C50" s="24">
        <v>500</v>
      </c>
      <c r="D50" s="24">
        <v>445</v>
      </c>
      <c r="E50" s="24">
        <v>395</v>
      </c>
      <c r="F50" s="24">
        <v>529</v>
      </c>
      <c r="G50" s="24">
        <v>330</v>
      </c>
      <c r="H50" s="24">
        <v>540</v>
      </c>
      <c r="I50" s="24">
        <v>510</v>
      </c>
      <c r="J50" s="25">
        <v>530</v>
      </c>
      <c r="K50" s="25">
        <v>442</v>
      </c>
      <c r="L50" s="25">
        <v>395</v>
      </c>
      <c r="M50" s="25">
        <v>330</v>
      </c>
      <c r="N50" s="25">
        <v>426</v>
      </c>
      <c r="O50" s="25">
        <v>285</v>
      </c>
      <c r="P50" s="25">
        <v>450</v>
      </c>
      <c r="Q50" s="25">
        <v>412.5</v>
      </c>
    </row>
    <row r="51" spans="1:17" x14ac:dyDescent="0.2">
      <c r="A51" s="6">
        <v>41518</v>
      </c>
      <c r="B51" s="24">
        <v>670</v>
      </c>
      <c r="C51" s="24">
        <v>520</v>
      </c>
      <c r="D51" s="24">
        <v>449</v>
      </c>
      <c r="E51" s="24">
        <v>395</v>
      </c>
      <c r="F51" s="24">
        <v>520</v>
      </c>
      <c r="G51" s="24">
        <v>325</v>
      </c>
      <c r="H51" s="24">
        <v>570</v>
      </c>
      <c r="I51" s="24">
        <v>505</v>
      </c>
      <c r="J51" s="25">
        <v>550</v>
      </c>
      <c r="K51" s="25">
        <v>445</v>
      </c>
      <c r="L51" s="25">
        <v>395</v>
      </c>
      <c r="M51" s="25">
        <v>324</v>
      </c>
      <c r="N51" s="25">
        <v>430</v>
      </c>
      <c r="O51" s="25">
        <v>266</v>
      </c>
      <c r="P51" s="25">
        <v>459.8</v>
      </c>
      <c r="Q51" s="25">
        <v>415</v>
      </c>
    </row>
    <row r="52" spans="1:17" x14ac:dyDescent="0.2">
      <c r="A52" s="6">
        <v>41609</v>
      </c>
      <c r="B52" s="24">
        <v>745</v>
      </c>
      <c r="C52" s="24">
        <v>561</v>
      </c>
      <c r="D52" s="24">
        <v>465</v>
      </c>
      <c r="E52" s="24">
        <v>412</v>
      </c>
      <c r="F52" s="24">
        <v>552</v>
      </c>
      <c r="G52" s="24">
        <v>350</v>
      </c>
      <c r="H52" s="24">
        <v>579</v>
      </c>
      <c r="I52" s="24">
        <v>503.3</v>
      </c>
      <c r="J52" s="25">
        <v>565</v>
      </c>
      <c r="K52" s="25">
        <v>467</v>
      </c>
      <c r="L52" s="25">
        <v>400</v>
      </c>
      <c r="M52" s="25">
        <v>330</v>
      </c>
      <c r="N52" s="25">
        <v>450</v>
      </c>
      <c r="O52" s="25">
        <v>295</v>
      </c>
      <c r="P52" s="25">
        <v>481</v>
      </c>
      <c r="Q52" s="25">
        <v>420.5</v>
      </c>
    </row>
    <row r="53" spans="1:17" x14ac:dyDescent="0.2">
      <c r="A53" s="6">
        <v>41699</v>
      </c>
      <c r="B53" s="24">
        <v>680</v>
      </c>
      <c r="C53" s="24">
        <v>504</v>
      </c>
      <c r="D53" s="24">
        <v>448</v>
      </c>
      <c r="E53" s="24">
        <v>407</v>
      </c>
      <c r="F53" s="24">
        <v>530.5</v>
      </c>
      <c r="G53" s="24">
        <v>360</v>
      </c>
      <c r="H53" s="24">
        <v>595</v>
      </c>
      <c r="I53" s="24">
        <v>553.70000000000005</v>
      </c>
      <c r="J53" s="25">
        <v>591.5</v>
      </c>
      <c r="K53" s="25">
        <v>475.5</v>
      </c>
      <c r="L53" s="25">
        <v>405</v>
      </c>
      <c r="M53" s="25">
        <v>326</v>
      </c>
      <c r="N53" s="25">
        <v>445</v>
      </c>
      <c r="O53" s="25">
        <v>275</v>
      </c>
      <c r="P53" s="25">
        <v>496.1</v>
      </c>
      <c r="Q53" s="25">
        <v>410</v>
      </c>
    </row>
    <row r="54" spans="1:17" x14ac:dyDescent="0.2">
      <c r="A54" s="6">
        <v>41791</v>
      </c>
      <c r="B54" s="24">
        <v>728</v>
      </c>
      <c r="C54" s="24">
        <v>528.9</v>
      </c>
      <c r="D54" s="24">
        <v>459</v>
      </c>
      <c r="E54" s="24">
        <v>405</v>
      </c>
      <c r="F54" s="24">
        <v>525</v>
      </c>
      <c r="G54" s="24">
        <v>340</v>
      </c>
      <c r="H54" s="24">
        <v>557.5</v>
      </c>
      <c r="I54" s="24">
        <v>550</v>
      </c>
      <c r="J54" s="25">
        <v>610</v>
      </c>
      <c r="K54" s="25">
        <v>479</v>
      </c>
      <c r="L54" s="25">
        <v>414</v>
      </c>
      <c r="M54" s="25">
        <v>345</v>
      </c>
      <c r="N54" s="25">
        <v>452</v>
      </c>
      <c r="O54" s="25">
        <v>282</v>
      </c>
      <c r="P54" s="25">
        <v>465</v>
      </c>
      <c r="Q54" s="25">
        <v>410</v>
      </c>
    </row>
    <row r="55" spans="1:17" x14ac:dyDescent="0.2">
      <c r="A55" s="6">
        <v>41883</v>
      </c>
      <c r="B55" s="24">
        <v>730</v>
      </c>
      <c r="C55" s="24">
        <v>505</v>
      </c>
      <c r="D55" s="24">
        <v>451</v>
      </c>
      <c r="E55" s="24">
        <v>410</v>
      </c>
      <c r="F55" s="24">
        <v>530</v>
      </c>
      <c r="G55" s="24">
        <v>345</v>
      </c>
      <c r="H55" s="24">
        <v>570</v>
      </c>
      <c r="I55" s="24">
        <v>554</v>
      </c>
      <c r="J55" s="25">
        <v>620</v>
      </c>
      <c r="K55" s="25">
        <v>478.5</v>
      </c>
      <c r="L55" s="25">
        <v>420</v>
      </c>
      <c r="M55" s="25">
        <v>342.5</v>
      </c>
      <c r="N55" s="25">
        <v>442</v>
      </c>
      <c r="O55" s="25">
        <v>267.5</v>
      </c>
      <c r="P55" s="25">
        <v>485</v>
      </c>
      <c r="Q55" s="25">
        <v>410</v>
      </c>
    </row>
    <row r="56" spans="1:17" x14ac:dyDescent="0.2">
      <c r="A56" s="6">
        <v>41974</v>
      </c>
      <c r="B56" s="24">
        <v>816</v>
      </c>
      <c r="C56" s="24">
        <v>552.5</v>
      </c>
      <c r="D56" s="24">
        <v>467</v>
      </c>
      <c r="E56" s="24">
        <v>425</v>
      </c>
      <c r="F56" s="24">
        <v>531</v>
      </c>
      <c r="G56" s="24">
        <v>356.5</v>
      </c>
      <c r="H56" s="24">
        <v>581</v>
      </c>
      <c r="I56" s="24">
        <v>570</v>
      </c>
      <c r="J56" s="25">
        <v>650</v>
      </c>
      <c r="K56" s="25">
        <v>490</v>
      </c>
      <c r="L56" s="25">
        <v>420</v>
      </c>
      <c r="M56" s="25">
        <v>345</v>
      </c>
      <c r="N56" s="25">
        <v>445</v>
      </c>
      <c r="O56" s="25">
        <v>279.5</v>
      </c>
      <c r="P56" s="25">
        <v>465</v>
      </c>
      <c r="Q56" s="25">
        <v>422</v>
      </c>
    </row>
    <row r="57" spans="1:17" x14ac:dyDescent="0.2">
      <c r="A57" s="6">
        <v>42064</v>
      </c>
      <c r="B57" s="24">
        <v>792.5</v>
      </c>
      <c r="C57" s="24">
        <v>525</v>
      </c>
      <c r="D57" s="24">
        <v>462.8</v>
      </c>
      <c r="E57" s="24">
        <v>415.5</v>
      </c>
      <c r="F57" s="24">
        <v>536.5</v>
      </c>
      <c r="G57" s="24">
        <v>360</v>
      </c>
      <c r="H57" s="24">
        <v>570</v>
      </c>
      <c r="I57" s="24">
        <v>585</v>
      </c>
      <c r="J57" s="25">
        <v>657</v>
      </c>
      <c r="K57" s="25">
        <v>480.8</v>
      </c>
      <c r="L57" s="25">
        <v>420</v>
      </c>
      <c r="M57" s="25">
        <v>345</v>
      </c>
      <c r="N57" s="25">
        <v>440</v>
      </c>
      <c r="O57" s="25">
        <v>285</v>
      </c>
      <c r="P57" s="25">
        <v>485</v>
      </c>
      <c r="Q57" s="25">
        <v>420</v>
      </c>
    </row>
    <row r="58" spans="1:17" x14ac:dyDescent="0.2">
      <c r="A58" s="6">
        <v>42156</v>
      </c>
      <c r="B58" s="24">
        <v>860</v>
      </c>
      <c r="C58" s="24">
        <v>561</v>
      </c>
      <c r="D58" s="24">
        <v>465</v>
      </c>
      <c r="E58" s="24">
        <v>420</v>
      </c>
      <c r="F58" s="24">
        <v>537</v>
      </c>
      <c r="G58" s="24">
        <v>350</v>
      </c>
      <c r="H58" s="24">
        <v>595</v>
      </c>
      <c r="I58" s="24">
        <v>580</v>
      </c>
      <c r="J58" s="25">
        <v>705</v>
      </c>
      <c r="K58" s="25">
        <v>515</v>
      </c>
      <c r="L58" s="25">
        <v>425</v>
      </c>
      <c r="M58" s="25">
        <v>345</v>
      </c>
      <c r="N58" s="25">
        <v>434.5</v>
      </c>
      <c r="O58" s="25">
        <v>286</v>
      </c>
      <c r="P58" s="25">
        <v>450</v>
      </c>
      <c r="Q58" s="25">
        <v>425</v>
      </c>
    </row>
    <row r="59" spans="1:17" x14ac:dyDescent="0.2">
      <c r="A59" s="6">
        <v>42248</v>
      </c>
      <c r="B59" s="24">
        <v>888.2</v>
      </c>
      <c r="C59" s="24">
        <v>580</v>
      </c>
      <c r="D59" s="24">
        <v>475</v>
      </c>
      <c r="E59" s="24">
        <v>427.5</v>
      </c>
      <c r="F59" s="24">
        <v>520</v>
      </c>
      <c r="G59" s="24">
        <v>340</v>
      </c>
      <c r="H59" s="24">
        <v>580</v>
      </c>
      <c r="I59" s="24">
        <v>587.5</v>
      </c>
      <c r="J59" s="25">
        <v>710</v>
      </c>
      <c r="K59" s="25">
        <v>500</v>
      </c>
      <c r="L59" s="25">
        <v>425</v>
      </c>
      <c r="M59" s="25">
        <v>344.5</v>
      </c>
      <c r="N59" s="25">
        <v>425</v>
      </c>
      <c r="O59" s="25">
        <v>296</v>
      </c>
      <c r="P59" s="25">
        <v>475</v>
      </c>
      <c r="Q59" s="25">
        <v>415</v>
      </c>
    </row>
    <row r="60" spans="1:17" x14ac:dyDescent="0.2">
      <c r="A60" s="6">
        <v>42339</v>
      </c>
      <c r="B60" s="24">
        <v>915</v>
      </c>
      <c r="C60" s="24">
        <v>612.29999999999995</v>
      </c>
      <c r="D60" s="24">
        <v>490</v>
      </c>
      <c r="E60" s="24">
        <v>436</v>
      </c>
      <c r="F60" s="24">
        <v>525</v>
      </c>
      <c r="G60" s="24">
        <v>370</v>
      </c>
      <c r="H60" s="24">
        <v>575</v>
      </c>
      <c r="I60" s="24">
        <v>615</v>
      </c>
      <c r="J60" s="25">
        <v>723</v>
      </c>
      <c r="K60" s="25">
        <v>505</v>
      </c>
      <c r="L60" s="25">
        <v>420</v>
      </c>
      <c r="M60" s="25">
        <v>345</v>
      </c>
      <c r="N60" s="25">
        <v>430</v>
      </c>
      <c r="O60" s="25">
        <v>292</v>
      </c>
      <c r="P60" s="25">
        <v>460</v>
      </c>
      <c r="Q60" s="25">
        <v>419.9</v>
      </c>
    </row>
    <row r="61" spans="1:17" x14ac:dyDescent="0.2">
      <c r="A61" s="6">
        <v>42430</v>
      </c>
      <c r="B61" s="24">
        <v>850</v>
      </c>
      <c r="C61" s="24">
        <v>568</v>
      </c>
      <c r="D61" s="24">
        <v>483.5</v>
      </c>
      <c r="E61" s="24">
        <v>436</v>
      </c>
      <c r="F61" s="24">
        <v>518</v>
      </c>
      <c r="G61" s="24">
        <v>360</v>
      </c>
      <c r="H61" s="24">
        <v>570</v>
      </c>
      <c r="I61" s="24">
        <v>590</v>
      </c>
      <c r="J61" s="25">
        <v>706.5</v>
      </c>
      <c r="K61" s="25">
        <v>490</v>
      </c>
      <c r="L61" s="25">
        <v>415</v>
      </c>
      <c r="M61" s="25">
        <v>345</v>
      </c>
      <c r="N61" s="25">
        <v>430</v>
      </c>
      <c r="O61" s="25">
        <v>295.8</v>
      </c>
      <c r="P61" s="25">
        <v>469.6</v>
      </c>
      <c r="Q61" s="25">
        <v>425</v>
      </c>
    </row>
    <row r="62" spans="1:17" x14ac:dyDescent="0.2">
      <c r="A62" s="6">
        <v>42522</v>
      </c>
      <c r="B62" s="24">
        <v>895</v>
      </c>
      <c r="C62" s="24">
        <v>610</v>
      </c>
      <c r="D62" s="24">
        <v>495</v>
      </c>
      <c r="E62" s="24">
        <v>440</v>
      </c>
      <c r="F62" s="24">
        <v>520</v>
      </c>
      <c r="G62" s="24">
        <v>365</v>
      </c>
      <c r="H62" s="24">
        <v>548</v>
      </c>
      <c r="I62" s="24">
        <v>623</v>
      </c>
      <c r="J62" s="25">
        <v>720</v>
      </c>
      <c r="K62" s="25">
        <v>505</v>
      </c>
      <c r="L62" s="25">
        <v>413</v>
      </c>
      <c r="M62" s="25">
        <v>367</v>
      </c>
      <c r="N62" s="25">
        <v>410</v>
      </c>
      <c r="O62" s="25">
        <v>307.5</v>
      </c>
      <c r="P62" s="25">
        <v>437.5</v>
      </c>
      <c r="Q62" s="25">
        <v>435</v>
      </c>
    </row>
    <row r="63" spans="1:17" x14ac:dyDescent="0.2">
      <c r="A63" s="6">
        <v>42614</v>
      </c>
      <c r="B63" s="24">
        <v>900</v>
      </c>
      <c r="C63" s="24">
        <v>605</v>
      </c>
      <c r="D63" s="24">
        <v>500</v>
      </c>
      <c r="E63" s="24">
        <v>445</v>
      </c>
      <c r="F63" s="24">
        <v>510</v>
      </c>
      <c r="G63" s="24">
        <v>370</v>
      </c>
      <c r="H63" s="24">
        <v>520</v>
      </c>
      <c r="I63" s="24">
        <v>615.79999999999995</v>
      </c>
      <c r="J63" s="25">
        <v>710</v>
      </c>
      <c r="K63" s="25">
        <v>496</v>
      </c>
      <c r="L63" s="25">
        <v>420</v>
      </c>
      <c r="M63" s="25">
        <v>365</v>
      </c>
      <c r="N63" s="25">
        <v>425</v>
      </c>
      <c r="O63" s="25">
        <v>290</v>
      </c>
      <c r="P63" s="25">
        <v>342.5</v>
      </c>
      <c r="Q63" s="25">
        <v>428.5</v>
      </c>
    </row>
    <row r="64" spans="1:17" x14ac:dyDescent="0.2">
      <c r="A64" s="6">
        <v>42705</v>
      </c>
      <c r="B64" s="24">
        <v>985.5</v>
      </c>
      <c r="C64" s="24">
        <v>675</v>
      </c>
      <c r="D64" s="24">
        <v>515</v>
      </c>
      <c r="E64" s="24">
        <v>447</v>
      </c>
      <c r="F64" s="24">
        <v>525</v>
      </c>
      <c r="G64" s="24">
        <v>392</v>
      </c>
      <c r="H64" s="24">
        <v>522</v>
      </c>
      <c r="I64" s="24">
        <v>636</v>
      </c>
      <c r="J64" s="25">
        <v>735</v>
      </c>
      <c r="K64" s="25">
        <v>501.9</v>
      </c>
      <c r="L64" s="25">
        <v>410</v>
      </c>
      <c r="M64" s="25">
        <v>365</v>
      </c>
      <c r="N64" s="25">
        <v>410</v>
      </c>
      <c r="O64" s="25">
        <v>305</v>
      </c>
      <c r="P64" s="25">
        <v>381.1</v>
      </c>
      <c r="Q64" s="25">
        <v>430</v>
      </c>
    </row>
    <row r="65" spans="1:17" x14ac:dyDescent="0.2">
      <c r="A65" s="6">
        <v>42795</v>
      </c>
      <c r="B65" s="24">
        <v>930</v>
      </c>
      <c r="C65" s="24">
        <v>657.5</v>
      </c>
      <c r="D65" s="24">
        <v>510</v>
      </c>
      <c r="E65" s="24">
        <v>451.3</v>
      </c>
      <c r="F65" s="24">
        <v>510</v>
      </c>
      <c r="G65" s="24">
        <v>389.5</v>
      </c>
      <c r="H65" s="24">
        <v>530</v>
      </c>
      <c r="I65" s="24">
        <v>654.5</v>
      </c>
      <c r="J65" s="25">
        <v>730</v>
      </c>
      <c r="K65" s="25">
        <v>520</v>
      </c>
      <c r="L65" s="25">
        <v>405</v>
      </c>
      <c r="M65" s="25">
        <v>365</v>
      </c>
      <c r="N65" s="25">
        <v>415</v>
      </c>
      <c r="O65" s="25">
        <v>315</v>
      </c>
      <c r="P65" s="25">
        <v>375</v>
      </c>
      <c r="Q65" s="25">
        <v>429.9</v>
      </c>
    </row>
    <row r="66" spans="1:17" x14ac:dyDescent="0.2">
      <c r="A66" s="6">
        <v>42887</v>
      </c>
      <c r="B66" s="24">
        <v>1050</v>
      </c>
      <c r="C66" s="24">
        <v>720</v>
      </c>
      <c r="D66" s="24">
        <v>518</v>
      </c>
      <c r="E66" s="24">
        <v>450</v>
      </c>
      <c r="F66" s="24">
        <v>506</v>
      </c>
      <c r="G66" s="24">
        <v>400</v>
      </c>
      <c r="H66" s="24">
        <v>500</v>
      </c>
      <c r="I66" s="24">
        <v>670</v>
      </c>
      <c r="J66" s="25">
        <v>770</v>
      </c>
      <c r="K66" s="25">
        <v>568.9</v>
      </c>
      <c r="L66" s="25">
        <v>392.5</v>
      </c>
      <c r="M66" s="25">
        <v>383.5</v>
      </c>
      <c r="N66" s="25">
        <v>405</v>
      </c>
      <c r="O66" s="25">
        <v>300</v>
      </c>
      <c r="P66" s="25">
        <v>375</v>
      </c>
      <c r="Q66" s="25">
        <v>445</v>
      </c>
    </row>
    <row r="67" spans="1:17" x14ac:dyDescent="0.2">
      <c r="A67" s="6">
        <v>42979</v>
      </c>
      <c r="B67" s="24">
        <v>950</v>
      </c>
      <c r="C67" s="24">
        <v>692</v>
      </c>
      <c r="D67" s="24">
        <v>525</v>
      </c>
      <c r="E67" s="24">
        <v>451</v>
      </c>
      <c r="F67" s="24">
        <v>500</v>
      </c>
      <c r="G67" s="24">
        <v>395</v>
      </c>
      <c r="H67" s="24">
        <v>500</v>
      </c>
      <c r="I67" s="24">
        <v>667.5</v>
      </c>
      <c r="J67" s="25">
        <v>720</v>
      </c>
      <c r="K67" s="25">
        <v>540</v>
      </c>
      <c r="L67" s="25">
        <v>400</v>
      </c>
      <c r="M67" s="25">
        <v>375</v>
      </c>
      <c r="N67" s="25">
        <v>405</v>
      </c>
      <c r="O67" s="25">
        <v>320</v>
      </c>
      <c r="P67" s="25">
        <v>375</v>
      </c>
      <c r="Q67" s="25">
        <v>434.5</v>
      </c>
    </row>
    <row r="68" spans="1:17" x14ac:dyDescent="0.2">
      <c r="A68" s="6">
        <v>43070</v>
      </c>
      <c r="B68" s="24">
        <v>1029</v>
      </c>
      <c r="C68" s="24">
        <v>750</v>
      </c>
      <c r="D68" s="24">
        <v>535</v>
      </c>
      <c r="E68" s="24">
        <v>470</v>
      </c>
      <c r="F68" s="24">
        <v>515</v>
      </c>
      <c r="G68" s="24">
        <v>421</v>
      </c>
      <c r="H68" s="24">
        <v>513.79999999999995</v>
      </c>
      <c r="I68" s="24">
        <v>690</v>
      </c>
      <c r="J68" s="25">
        <v>741</v>
      </c>
      <c r="K68" s="25">
        <v>568</v>
      </c>
      <c r="L68" s="25">
        <v>391</v>
      </c>
      <c r="M68" s="25">
        <v>390</v>
      </c>
      <c r="N68" s="25">
        <v>410</v>
      </c>
      <c r="O68" s="25">
        <v>330</v>
      </c>
      <c r="P68" s="25">
        <v>340</v>
      </c>
      <c r="Q68" s="25">
        <v>445.5</v>
      </c>
    </row>
    <row r="69" spans="1:17" x14ac:dyDescent="0.2">
      <c r="A69" s="6">
        <v>43160</v>
      </c>
      <c r="B69" s="24">
        <v>955</v>
      </c>
      <c r="C69" s="24">
        <v>731</v>
      </c>
      <c r="D69" s="24">
        <v>526</v>
      </c>
      <c r="E69" s="24">
        <v>465</v>
      </c>
      <c r="F69" s="24">
        <v>510</v>
      </c>
      <c r="G69" s="24">
        <v>449</v>
      </c>
      <c r="H69" s="24">
        <v>500</v>
      </c>
      <c r="I69" s="24">
        <v>698.5</v>
      </c>
      <c r="J69" s="25">
        <v>742</v>
      </c>
      <c r="K69" s="25">
        <v>565</v>
      </c>
      <c r="L69" s="25">
        <v>385</v>
      </c>
      <c r="M69" s="25">
        <v>370</v>
      </c>
      <c r="N69" s="25">
        <v>400</v>
      </c>
      <c r="O69" s="25">
        <v>338.5</v>
      </c>
      <c r="P69" s="25">
        <v>328</v>
      </c>
      <c r="Q69" s="25">
        <v>436</v>
      </c>
    </row>
    <row r="70" spans="1:17" x14ac:dyDescent="0.2">
      <c r="A70" s="6">
        <v>43252</v>
      </c>
      <c r="B70" s="24">
        <v>973.1</v>
      </c>
      <c r="C70" s="24">
        <v>750</v>
      </c>
      <c r="D70" s="24">
        <v>532</v>
      </c>
      <c r="E70" s="24">
        <v>468</v>
      </c>
      <c r="F70" s="24">
        <v>510</v>
      </c>
      <c r="G70" s="24">
        <v>457.8</v>
      </c>
      <c r="H70" s="24">
        <v>506</v>
      </c>
      <c r="I70" s="24">
        <v>690</v>
      </c>
      <c r="J70" s="25">
        <v>730</v>
      </c>
      <c r="K70" s="25">
        <v>600</v>
      </c>
      <c r="L70" s="25">
        <v>385</v>
      </c>
      <c r="M70" s="25">
        <v>380</v>
      </c>
      <c r="N70" s="25">
        <v>408</v>
      </c>
      <c r="O70" s="25">
        <v>356</v>
      </c>
      <c r="P70" s="25">
        <v>338</v>
      </c>
      <c r="Q70" s="25">
        <v>431.5</v>
      </c>
    </row>
    <row r="71" spans="1:17" x14ac:dyDescent="0.2">
      <c r="A71" s="6">
        <v>43344</v>
      </c>
      <c r="B71" s="24">
        <v>950</v>
      </c>
      <c r="C71" s="24">
        <v>720</v>
      </c>
      <c r="D71" s="24">
        <v>540</v>
      </c>
      <c r="E71" s="24">
        <v>466.3</v>
      </c>
      <c r="F71" s="24">
        <v>485</v>
      </c>
      <c r="G71" s="24">
        <v>440.3</v>
      </c>
      <c r="H71" s="24">
        <v>500</v>
      </c>
      <c r="I71" s="24">
        <v>700</v>
      </c>
      <c r="J71" s="25">
        <v>730</v>
      </c>
      <c r="K71" s="25">
        <v>568</v>
      </c>
      <c r="L71" s="25">
        <v>385</v>
      </c>
      <c r="M71" s="25">
        <v>380</v>
      </c>
      <c r="N71" s="25">
        <v>395</v>
      </c>
      <c r="O71" s="25">
        <v>358</v>
      </c>
      <c r="P71" s="25">
        <v>335</v>
      </c>
      <c r="Q71" s="25">
        <v>445</v>
      </c>
    </row>
    <row r="72" spans="1:17" x14ac:dyDescent="0.2">
      <c r="A72" s="6">
        <v>43435</v>
      </c>
      <c r="B72" s="24">
        <v>940</v>
      </c>
      <c r="C72" s="24">
        <v>735</v>
      </c>
      <c r="D72" s="24">
        <v>540</v>
      </c>
      <c r="E72" s="24">
        <v>480</v>
      </c>
      <c r="F72" s="24">
        <v>489</v>
      </c>
      <c r="G72" s="24">
        <v>465</v>
      </c>
      <c r="H72" s="24">
        <v>510</v>
      </c>
      <c r="I72" s="24">
        <v>720</v>
      </c>
      <c r="J72" s="25">
        <v>725</v>
      </c>
      <c r="K72" s="25">
        <v>565</v>
      </c>
      <c r="L72" s="25">
        <v>390</v>
      </c>
      <c r="M72" s="25">
        <v>371</v>
      </c>
      <c r="N72" s="25">
        <v>392</v>
      </c>
      <c r="O72" s="25">
        <v>375</v>
      </c>
      <c r="P72" s="25">
        <v>340</v>
      </c>
      <c r="Q72" s="25">
        <v>447.9</v>
      </c>
    </row>
    <row r="73" spans="1:17" x14ac:dyDescent="0.2">
      <c r="A73" s="6">
        <v>43525</v>
      </c>
      <c r="B73" s="24">
        <v>870</v>
      </c>
      <c r="C73" s="24">
        <v>685</v>
      </c>
      <c r="D73" s="24">
        <v>533</v>
      </c>
      <c r="E73" s="24">
        <v>475</v>
      </c>
      <c r="F73" s="24">
        <v>490</v>
      </c>
      <c r="G73" s="24">
        <v>471.5</v>
      </c>
      <c r="H73" s="24">
        <v>485</v>
      </c>
      <c r="I73" s="24">
        <v>690</v>
      </c>
      <c r="J73" s="25">
        <v>695</v>
      </c>
      <c r="K73" s="25">
        <v>555</v>
      </c>
      <c r="L73" s="25">
        <v>387.8</v>
      </c>
      <c r="M73" s="25">
        <v>400</v>
      </c>
      <c r="N73" s="25">
        <v>387.5</v>
      </c>
      <c r="O73" s="25">
        <v>390</v>
      </c>
      <c r="P73" s="25">
        <v>292.5</v>
      </c>
      <c r="Q73" s="25">
        <v>450</v>
      </c>
    </row>
    <row r="74" spans="1:17" x14ac:dyDescent="0.2">
      <c r="A74" s="6">
        <v>43617</v>
      </c>
      <c r="B74" s="24">
        <v>897</v>
      </c>
      <c r="C74" s="24">
        <v>700</v>
      </c>
      <c r="D74" s="24">
        <v>538</v>
      </c>
      <c r="E74" s="24">
        <v>478.5</v>
      </c>
      <c r="F74" s="24">
        <v>480</v>
      </c>
      <c r="G74" s="24">
        <v>490</v>
      </c>
      <c r="H74" s="24">
        <v>470</v>
      </c>
      <c r="I74" s="24">
        <v>715</v>
      </c>
      <c r="J74" s="25">
        <v>700</v>
      </c>
      <c r="K74" s="25">
        <v>560</v>
      </c>
      <c r="L74" s="25">
        <v>390</v>
      </c>
      <c r="M74" s="25">
        <v>390</v>
      </c>
      <c r="N74" s="25">
        <v>379</v>
      </c>
      <c r="O74" s="25">
        <v>382.5</v>
      </c>
      <c r="P74" s="25">
        <v>306.5</v>
      </c>
      <c r="Q74" s="25">
        <v>450</v>
      </c>
    </row>
    <row r="75" spans="1:17" x14ac:dyDescent="0.2">
      <c r="A75" s="6">
        <v>43709</v>
      </c>
      <c r="B75" s="24">
        <v>900</v>
      </c>
      <c r="C75" s="24">
        <v>705</v>
      </c>
      <c r="D75" s="24">
        <v>540</v>
      </c>
      <c r="E75" s="24">
        <v>474</v>
      </c>
      <c r="F75" s="24">
        <v>478</v>
      </c>
      <c r="G75" s="24">
        <v>480</v>
      </c>
      <c r="H75" s="24">
        <v>489</v>
      </c>
      <c r="I75" s="24">
        <v>676</v>
      </c>
      <c r="J75" s="25">
        <v>710</v>
      </c>
      <c r="K75" s="25">
        <v>570</v>
      </c>
      <c r="L75" s="25">
        <v>397.5</v>
      </c>
      <c r="M75" s="25">
        <v>380</v>
      </c>
      <c r="N75" s="25">
        <v>380</v>
      </c>
      <c r="O75" s="25">
        <v>385</v>
      </c>
      <c r="P75" s="25">
        <v>285</v>
      </c>
      <c r="Q75" s="25">
        <v>456.9</v>
      </c>
    </row>
    <row r="76" spans="1:17" x14ac:dyDescent="0.2">
      <c r="A76" s="6">
        <v>43800</v>
      </c>
      <c r="B76" s="24">
        <v>985</v>
      </c>
      <c r="C76" s="24">
        <v>760</v>
      </c>
      <c r="D76" s="24">
        <v>550</v>
      </c>
      <c r="E76" s="24">
        <v>485</v>
      </c>
      <c r="F76" s="24">
        <v>495</v>
      </c>
      <c r="G76" s="24">
        <v>518.5</v>
      </c>
      <c r="H76" s="24">
        <v>470</v>
      </c>
      <c r="I76" s="24">
        <v>745</v>
      </c>
      <c r="J76" s="25">
        <v>735</v>
      </c>
      <c r="K76" s="25">
        <v>600</v>
      </c>
      <c r="L76" s="25">
        <v>399</v>
      </c>
      <c r="M76" s="25">
        <v>385</v>
      </c>
      <c r="N76" s="25">
        <v>380</v>
      </c>
      <c r="O76" s="25">
        <v>400</v>
      </c>
      <c r="P76" s="25">
        <v>320</v>
      </c>
      <c r="Q76" s="25">
        <v>475</v>
      </c>
    </row>
    <row r="77" spans="1:17" x14ac:dyDescent="0.2">
      <c r="A77" s="6">
        <v>43891</v>
      </c>
      <c r="B77" s="24">
        <v>949</v>
      </c>
      <c r="C77" s="24">
        <v>730</v>
      </c>
      <c r="D77" s="24">
        <v>540</v>
      </c>
      <c r="E77" s="24">
        <v>473</v>
      </c>
      <c r="F77" s="24">
        <v>477.5</v>
      </c>
      <c r="G77" s="24">
        <v>529.5</v>
      </c>
      <c r="H77" s="24">
        <v>470</v>
      </c>
      <c r="I77" s="24">
        <v>720.8</v>
      </c>
      <c r="J77" s="25">
        <v>730</v>
      </c>
      <c r="K77" s="25">
        <v>592</v>
      </c>
      <c r="L77" s="25">
        <v>385</v>
      </c>
      <c r="M77" s="25">
        <v>390</v>
      </c>
      <c r="N77" s="25">
        <v>380</v>
      </c>
      <c r="O77" s="25">
        <v>425</v>
      </c>
      <c r="P77" s="25">
        <v>294.5</v>
      </c>
      <c r="Q77" s="25">
        <v>460</v>
      </c>
    </row>
    <row r="78" spans="1:17" x14ac:dyDescent="0.2">
      <c r="A78" s="6">
        <v>43983</v>
      </c>
      <c r="B78" s="24">
        <v>955.5</v>
      </c>
      <c r="C78" s="24">
        <v>720</v>
      </c>
      <c r="D78" s="24">
        <v>547</v>
      </c>
      <c r="E78" s="24">
        <v>487.5</v>
      </c>
      <c r="F78" s="24">
        <v>475</v>
      </c>
      <c r="G78" s="24">
        <v>520</v>
      </c>
      <c r="H78" s="24">
        <v>465</v>
      </c>
      <c r="I78" s="24">
        <v>720.5</v>
      </c>
      <c r="J78" s="25">
        <v>730</v>
      </c>
      <c r="K78" s="25">
        <v>600</v>
      </c>
      <c r="L78" s="25">
        <v>385</v>
      </c>
      <c r="M78" s="25">
        <v>421</v>
      </c>
      <c r="N78" s="25">
        <v>350</v>
      </c>
      <c r="O78" s="25">
        <v>394</v>
      </c>
      <c r="P78" s="25">
        <v>272</v>
      </c>
      <c r="Q78" s="25">
        <v>470</v>
      </c>
    </row>
    <row r="79" spans="1:17" x14ac:dyDescent="0.2">
      <c r="A79" s="6">
        <v>44075</v>
      </c>
      <c r="B79" s="24">
        <v>950</v>
      </c>
      <c r="C79" s="24">
        <v>710</v>
      </c>
      <c r="D79" s="24">
        <v>555</v>
      </c>
      <c r="E79" s="24">
        <v>500</v>
      </c>
      <c r="F79" s="24">
        <v>495</v>
      </c>
      <c r="G79" s="24">
        <v>530</v>
      </c>
      <c r="H79" s="24">
        <v>500</v>
      </c>
      <c r="I79" s="24">
        <v>755</v>
      </c>
      <c r="J79" s="25">
        <v>730</v>
      </c>
      <c r="K79" s="25">
        <v>595</v>
      </c>
      <c r="L79" s="25">
        <v>400</v>
      </c>
      <c r="M79" s="25">
        <v>412</v>
      </c>
      <c r="N79" s="25">
        <v>385</v>
      </c>
      <c r="O79" s="25">
        <v>420</v>
      </c>
      <c r="P79" s="25">
        <v>287.5</v>
      </c>
      <c r="Q79" s="25">
        <v>489.7</v>
      </c>
    </row>
    <row r="80" spans="1:17" x14ac:dyDescent="0.2">
      <c r="A80" s="6">
        <v>44166</v>
      </c>
      <c r="B80" s="24">
        <v>1015</v>
      </c>
      <c r="C80" s="24">
        <v>780</v>
      </c>
      <c r="D80" s="24">
        <v>575</v>
      </c>
      <c r="E80" s="24">
        <v>513.29999999999995</v>
      </c>
      <c r="F80" s="24">
        <v>530</v>
      </c>
      <c r="G80" s="24">
        <v>570</v>
      </c>
      <c r="H80" s="24">
        <v>520</v>
      </c>
      <c r="I80" s="24">
        <v>788</v>
      </c>
      <c r="J80" s="25">
        <v>746.6</v>
      </c>
      <c r="K80" s="25">
        <v>620</v>
      </c>
      <c r="L80" s="25">
        <v>412.5</v>
      </c>
      <c r="M80" s="25">
        <v>415.3</v>
      </c>
      <c r="N80" s="25">
        <v>400</v>
      </c>
      <c r="O80" s="25">
        <v>440</v>
      </c>
      <c r="P80" s="25">
        <v>290</v>
      </c>
      <c r="Q80" s="25">
        <v>495</v>
      </c>
    </row>
    <row r="81" spans="1:17" x14ac:dyDescent="0.2">
      <c r="A81" s="6">
        <v>44256</v>
      </c>
      <c r="B81" s="24">
        <v>1070</v>
      </c>
      <c r="C81" s="24">
        <v>850</v>
      </c>
      <c r="D81" s="24">
        <v>608.70000000000005</v>
      </c>
      <c r="E81" s="24">
        <v>530</v>
      </c>
      <c r="F81" s="24">
        <v>540</v>
      </c>
      <c r="G81" s="24">
        <v>610</v>
      </c>
      <c r="H81" s="24">
        <v>540</v>
      </c>
      <c r="I81" s="24">
        <v>830</v>
      </c>
      <c r="J81" s="25">
        <v>760</v>
      </c>
      <c r="K81" s="25">
        <v>630</v>
      </c>
      <c r="L81" s="25">
        <v>420</v>
      </c>
      <c r="M81" s="25">
        <v>425</v>
      </c>
      <c r="N81" s="25">
        <v>415</v>
      </c>
      <c r="O81" s="25">
        <v>473.5</v>
      </c>
      <c r="P81" s="25">
        <v>350</v>
      </c>
      <c r="Q81" s="25">
        <v>510</v>
      </c>
    </row>
    <row r="82" spans="1:17" x14ac:dyDescent="0.2">
      <c r="A82" s="6">
        <v>44348</v>
      </c>
      <c r="B82" s="24">
        <v>1210</v>
      </c>
      <c r="C82" s="24">
        <v>918</v>
      </c>
      <c r="D82" s="24">
        <v>651</v>
      </c>
      <c r="E82" s="24">
        <v>560</v>
      </c>
      <c r="F82" s="24">
        <v>550</v>
      </c>
      <c r="G82" s="24">
        <v>632</v>
      </c>
      <c r="H82" s="24">
        <v>573.29999999999995</v>
      </c>
      <c r="I82" s="24">
        <v>901.5</v>
      </c>
      <c r="J82" s="25">
        <v>780</v>
      </c>
      <c r="K82" s="25">
        <v>651</v>
      </c>
      <c r="L82" s="25">
        <v>425</v>
      </c>
      <c r="M82" s="25">
        <v>415</v>
      </c>
      <c r="N82" s="25">
        <v>420</v>
      </c>
      <c r="O82" s="25">
        <v>505</v>
      </c>
      <c r="P82" s="25">
        <v>383</v>
      </c>
      <c r="Q82" s="25">
        <v>555</v>
      </c>
    </row>
    <row r="83" spans="1:17" x14ac:dyDescent="0.2">
      <c r="A83" s="6">
        <v>44440</v>
      </c>
      <c r="B83" s="24">
        <v>1290</v>
      </c>
      <c r="C83" s="24">
        <v>932</v>
      </c>
      <c r="D83" s="24">
        <v>695</v>
      </c>
      <c r="E83" s="24">
        <v>600</v>
      </c>
      <c r="F83" s="24">
        <v>530</v>
      </c>
      <c r="G83" s="24">
        <v>687.4</v>
      </c>
      <c r="H83" s="24">
        <v>575</v>
      </c>
      <c r="I83" s="24">
        <v>942</v>
      </c>
      <c r="J83" s="25">
        <v>800</v>
      </c>
      <c r="K83" s="25">
        <v>640</v>
      </c>
      <c r="L83" s="25">
        <v>435</v>
      </c>
      <c r="M83" s="25">
        <v>425</v>
      </c>
      <c r="N83" s="25">
        <v>412.3</v>
      </c>
      <c r="O83" s="25">
        <v>531.5</v>
      </c>
      <c r="P83" s="25">
        <v>370</v>
      </c>
      <c r="Q83" s="25">
        <v>531</v>
      </c>
    </row>
    <row r="84" spans="1:17" x14ac:dyDescent="0.2">
      <c r="A84" s="6">
        <v>44531</v>
      </c>
      <c r="B84" s="24">
        <v>1300</v>
      </c>
      <c r="C84" s="24">
        <v>995</v>
      </c>
      <c r="D84" s="24">
        <v>765</v>
      </c>
      <c r="E84" s="24">
        <v>647.29999999999995</v>
      </c>
      <c r="F84" s="24">
        <v>560</v>
      </c>
      <c r="G84" s="24">
        <v>745</v>
      </c>
      <c r="H84" s="24">
        <v>590</v>
      </c>
      <c r="I84" s="24">
        <v>1050</v>
      </c>
      <c r="J84" s="25">
        <v>795</v>
      </c>
      <c r="K84" s="25">
        <v>670</v>
      </c>
      <c r="L84" s="25">
        <v>450</v>
      </c>
      <c r="M84" s="25">
        <v>450</v>
      </c>
      <c r="N84" s="25">
        <v>412</v>
      </c>
      <c r="O84" s="25">
        <v>560</v>
      </c>
      <c r="P84" s="25">
        <v>377.5</v>
      </c>
      <c r="Q84" s="25">
        <v>598.20000000000005</v>
      </c>
    </row>
    <row r="86" spans="1:17" s="16" customFormat="1" x14ac:dyDescent="0.2">
      <c r="A86" s="17" t="s">
        <v>145</v>
      </c>
      <c r="B86" s="26">
        <f>(1300-B11)/B11</f>
        <v>1.7083333333333333</v>
      </c>
      <c r="C86" s="26">
        <f>(995-C11)/C11</f>
        <v>2.3728813559322033</v>
      </c>
      <c r="D86" s="26">
        <f>(765-D11)/D11</f>
        <v>1.8438661710037174</v>
      </c>
      <c r="E86" s="26">
        <f>(647-E11)/E11</f>
        <v>1.7531914893617022</v>
      </c>
      <c r="F86" s="26">
        <f>(560-F11)/F11</f>
        <v>1.3728813559322033</v>
      </c>
      <c r="G86" s="26">
        <f>(745-G11)/G11</f>
        <v>3.5151515151515151</v>
      </c>
      <c r="H86" s="26">
        <f>(590-H11)/H11</f>
        <v>1.7570093457943925</v>
      </c>
      <c r="I86" s="26">
        <f>(1050-I11)/I11</f>
        <v>1.9166666666666667</v>
      </c>
      <c r="J86" s="26">
        <f>(795-J11)/J11</f>
        <v>1.1428571428571428</v>
      </c>
      <c r="K86" s="26">
        <f>(670-K11)/K11</f>
        <v>1.4275362318840579</v>
      </c>
      <c r="L86" s="26">
        <f>(450-L11)/L11</f>
        <v>1.0361990950226245</v>
      </c>
      <c r="M86" s="26">
        <f>(450-M11)/M11</f>
        <v>1.4657534246575343</v>
      </c>
      <c r="N86" s="26">
        <f>(412-N11)/N11</f>
        <v>1.1128205128205129</v>
      </c>
      <c r="O86" s="26">
        <f>(560-O11)/O11</f>
        <v>2.393939393939394</v>
      </c>
      <c r="P86" s="26">
        <f>(377.5-P11)/P11</f>
        <v>1.9038461538461537</v>
      </c>
      <c r="Q86" s="26">
        <f>(598.2-Q11)/Q11</f>
        <v>1.0627586206896553</v>
      </c>
    </row>
    <row r="88" spans="1:17" x14ac:dyDescent="0.2">
      <c r="A88" s="27"/>
      <c r="B88" s="28" t="s">
        <v>146</v>
      </c>
      <c r="C88" s="28" t="s">
        <v>147</v>
      </c>
    </row>
    <row r="89" spans="1:17" x14ac:dyDescent="0.2">
      <c r="A89" s="29" t="s">
        <v>148</v>
      </c>
      <c r="B89" s="26">
        <f>B86</f>
        <v>1.7083333333333333</v>
      </c>
      <c r="C89" s="26">
        <f>J86</f>
        <v>1.1428571428571428</v>
      </c>
    </row>
    <row r="90" spans="1:17" x14ac:dyDescent="0.2">
      <c r="A90" s="29" t="s">
        <v>149</v>
      </c>
      <c r="B90" s="26">
        <f>C86</f>
        <v>2.3728813559322033</v>
      </c>
      <c r="C90" s="26">
        <f>K86</f>
        <v>1.4275362318840579</v>
      </c>
    </row>
    <row r="91" spans="1:17" x14ac:dyDescent="0.2">
      <c r="A91" s="29" t="s">
        <v>150</v>
      </c>
      <c r="B91" s="26">
        <f>D86</f>
        <v>1.8438661710037174</v>
      </c>
      <c r="C91" s="26">
        <f>L86</f>
        <v>1.0361990950226245</v>
      </c>
    </row>
    <row r="92" spans="1:17" x14ac:dyDescent="0.2">
      <c r="A92" s="29" t="s">
        <v>151</v>
      </c>
      <c r="B92" s="26">
        <f>E86</f>
        <v>1.7531914893617022</v>
      </c>
      <c r="C92" s="26">
        <f>M86</f>
        <v>1.4657534246575343</v>
      </c>
    </row>
    <row r="93" spans="1:17" x14ac:dyDescent="0.2">
      <c r="A93" s="29" t="s">
        <v>152</v>
      </c>
      <c r="B93" s="26">
        <f>F86</f>
        <v>1.3728813559322033</v>
      </c>
      <c r="C93" s="26">
        <f>N86</f>
        <v>1.1128205128205129</v>
      </c>
    </row>
    <row r="94" spans="1:17" x14ac:dyDescent="0.2">
      <c r="A94" s="29" t="s">
        <v>153</v>
      </c>
      <c r="B94" s="26">
        <f>G86</f>
        <v>3.5151515151515151</v>
      </c>
      <c r="C94" s="26">
        <f>O86</f>
        <v>2.393939393939394</v>
      </c>
    </row>
    <row r="95" spans="1:17" x14ac:dyDescent="0.2">
      <c r="A95" s="29" t="s">
        <v>154</v>
      </c>
      <c r="B95" s="26">
        <f>H86</f>
        <v>1.7570093457943925</v>
      </c>
      <c r="C95" s="26">
        <f>P86</f>
        <v>1.9038461538461537</v>
      </c>
    </row>
    <row r="96" spans="1:17" x14ac:dyDescent="0.2">
      <c r="A96" s="29" t="s">
        <v>155</v>
      </c>
      <c r="B96" s="26">
        <f>I86</f>
        <v>1.9166666666666667</v>
      </c>
      <c r="C96" s="26">
        <f>Q86</f>
        <v>1.0627586206896553</v>
      </c>
    </row>
    <row r="98" spans="1:3" x14ac:dyDescent="0.2">
      <c r="A98" s="29" t="s">
        <v>156</v>
      </c>
      <c r="B98" s="31">
        <v>1.87</v>
      </c>
      <c r="C98" s="31">
        <v>1.1399999999999999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"/>
  <sheetViews>
    <sheetView showGridLines="0" workbookViewId="0">
      <selection activeCell="Z1" sqref="Z1"/>
    </sheetView>
  </sheetViews>
  <sheetFormatPr defaultColWidth="7.7109375" defaultRowHeight="11.25" x14ac:dyDescent="0.2"/>
  <cols>
    <col min="1" max="1" width="17.85546875" style="7" customWidth="1"/>
    <col min="2" max="2" width="18.140625" style="7" customWidth="1"/>
    <col min="3" max="3" width="30.7109375" style="7" customWidth="1"/>
    <col min="4" max="4" width="7.7109375" style="7"/>
    <col min="5" max="5" width="8.7109375" style="7" customWidth="1"/>
    <col min="6" max="11" width="7.7109375" style="7"/>
    <col min="12" max="12" width="9.7109375" style="7" customWidth="1"/>
    <col min="13" max="25" width="7.7109375" style="7"/>
    <col min="26" max="26" width="7.7109375" style="7" customWidth="1"/>
    <col min="27" max="16384" width="7.7109375" style="7"/>
  </cols>
  <sheetData>
    <row r="1" spans="2:26" ht="15" x14ac:dyDescent="0.25">
      <c r="Z1"/>
    </row>
    <row r="2" spans="2:26" ht="12.75" x14ac:dyDescent="0.2">
      <c r="B2" s="9" t="s">
        <v>134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26" x14ac:dyDescent="0.2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2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26" ht="15.75" x14ac:dyDescent="0.25">
      <c r="B5" s="10" t="s">
        <v>135</v>
      </c>
    </row>
    <row r="6" spans="2:26" ht="15.75" customHeight="1" x14ac:dyDescent="0.2">
      <c r="B6" s="30" t="s">
        <v>136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10" spans="2:26" ht="12.75" x14ac:dyDescent="0.2">
      <c r="B10" s="11" t="s">
        <v>137</v>
      </c>
    </row>
    <row r="11" spans="2:26" x14ac:dyDescent="0.2">
      <c r="B11" s="7" t="s">
        <v>138</v>
      </c>
    </row>
    <row r="12" spans="2:26" x14ac:dyDescent="0.2">
      <c r="B12" s="7" t="s">
        <v>139</v>
      </c>
    </row>
  </sheetData>
  <mergeCells count="1">
    <mergeCell ref="B6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50</vt:i4>
      </vt:variant>
    </vt:vector>
  </HeadingPairs>
  <TitlesOfParts>
    <vt:vector size="53" baseType="lpstr">
      <vt:lpstr>Index</vt:lpstr>
      <vt:lpstr>Data1</vt:lpstr>
      <vt:lpstr>Enquiries</vt:lpstr>
      <vt:lpstr>A83728545T</vt:lpstr>
      <vt:lpstr>A83728545T_Data</vt:lpstr>
      <vt:lpstr>A83728545T_Latest</vt:lpstr>
      <vt:lpstr>A83728546V</vt:lpstr>
      <vt:lpstr>A83728546V_Data</vt:lpstr>
      <vt:lpstr>A83728546V_Latest</vt:lpstr>
      <vt:lpstr>A83728549A</vt:lpstr>
      <vt:lpstr>A83728549A_Data</vt:lpstr>
      <vt:lpstr>A83728549A_Latest</vt:lpstr>
      <vt:lpstr>A83728550K</vt:lpstr>
      <vt:lpstr>A83728550K_Data</vt:lpstr>
      <vt:lpstr>A83728550K_Latest</vt:lpstr>
      <vt:lpstr>A83728553T</vt:lpstr>
      <vt:lpstr>A83728553T_Data</vt:lpstr>
      <vt:lpstr>A83728553T_Latest</vt:lpstr>
      <vt:lpstr>A83728554V</vt:lpstr>
      <vt:lpstr>A83728554V_Data</vt:lpstr>
      <vt:lpstr>A83728554V_Latest</vt:lpstr>
      <vt:lpstr>A83728557A</vt:lpstr>
      <vt:lpstr>A83728557A_Data</vt:lpstr>
      <vt:lpstr>A83728557A_Latest</vt:lpstr>
      <vt:lpstr>A83728558C</vt:lpstr>
      <vt:lpstr>A83728558C_Data</vt:lpstr>
      <vt:lpstr>A83728558C_Latest</vt:lpstr>
      <vt:lpstr>A83728561T</vt:lpstr>
      <vt:lpstr>A83728561T_Data</vt:lpstr>
      <vt:lpstr>A83728561T_Latest</vt:lpstr>
      <vt:lpstr>A83728562V</vt:lpstr>
      <vt:lpstr>A83728562V_Data</vt:lpstr>
      <vt:lpstr>A83728562V_Latest</vt:lpstr>
      <vt:lpstr>A83728565A</vt:lpstr>
      <vt:lpstr>A83728565A_Data</vt:lpstr>
      <vt:lpstr>A83728565A_Latest</vt:lpstr>
      <vt:lpstr>A83728566C</vt:lpstr>
      <vt:lpstr>A83728566C_Data</vt:lpstr>
      <vt:lpstr>A83728566C_Latest</vt:lpstr>
      <vt:lpstr>A83728569K</vt:lpstr>
      <vt:lpstr>A83728569K_Data</vt:lpstr>
      <vt:lpstr>A83728569K_Latest</vt:lpstr>
      <vt:lpstr>A83728570V</vt:lpstr>
      <vt:lpstr>A83728570V_Data</vt:lpstr>
      <vt:lpstr>A83728570V_Latest</vt:lpstr>
      <vt:lpstr>A83728573A</vt:lpstr>
      <vt:lpstr>A83728573A_Data</vt:lpstr>
      <vt:lpstr>A83728573A_Latest</vt:lpstr>
      <vt:lpstr>A83728574C</vt:lpstr>
      <vt:lpstr>A83728574C_Data</vt:lpstr>
      <vt:lpstr>A83728574C_Latest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Peter</cp:lastModifiedBy>
  <dcterms:created xsi:type="dcterms:W3CDTF">2022-02-28T23:45:56Z</dcterms:created>
  <dcterms:modified xsi:type="dcterms:W3CDTF">2022-08-27T01:00:47Z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2022-03-01T01:10:29Z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a1e4e33d-9c59-45ee-9f59-059f93b1dfad</vt:lpwstr>
  </property>
  <property fmtid="{D5CDD505-2E9C-101B-9397-08002B2CF9AE}" pid="8" name="MSIP_Label_c8e5a7ee-c283-40b0-98eb-fa437df4c031_ContentBits">
    <vt:lpwstr>0</vt:lpwstr>
  </property>
</Properties>
</file>